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048" windowHeight="8076" activeTab="0"/>
  </bookViews>
  <sheets>
    <sheet name="dječji vrtić" sheetId="1" r:id="rId1"/>
  </sheets>
  <definedNames>
    <definedName name="_xlnm.Print_Titles" localSheetId="0">'dječji vrtić'!$28:$30</definedName>
  </definedNames>
  <calcPr fullCalcOnLoad="1"/>
</workbook>
</file>

<file path=xl/comments1.xml><?xml version="1.0" encoding="utf-8"?>
<comments xmlns="http://schemas.openxmlformats.org/spreadsheetml/2006/main">
  <authors>
    <author>Klara</author>
  </authors>
  <commentList>
    <comment ref="L29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<sst xmlns="http://schemas.openxmlformats.org/spreadsheetml/2006/main" count="121" uniqueCount="119">
  <si>
    <t>Lokalni proračun</t>
  </si>
  <si>
    <t>Ukupno</t>
  </si>
  <si>
    <t>Naziv računa</t>
  </si>
  <si>
    <t>Plaće za redovan rad</t>
  </si>
  <si>
    <t>Ostali rashodi za zaposlene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</si>
  <si>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</si>
  <si>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</si>
  <si>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</si>
  <si>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</si>
  <si>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</si>
  <si>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</si>
  <si>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</si>
  <si>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</si>
  <si>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</si>
  <si>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</si>
  <si>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</si>
  <si>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</si>
  <si>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</si>
  <si>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</si>
  <si>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</si>
  <si>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</si>
  <si>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</si>
  <si>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</si>
  <si>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</si>
  <si>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</si>
  <si>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</si>
  <si>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HRT pretplata</t>
  </si>
  <si>
    <t>Bankarske usluge i platni promet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</si>
  <si>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</si>
  <si>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</si>
  <si>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</si>
  <si>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</si>
  <si>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</si>
  <si>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</si>
  <si>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</si>
  <si>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</si>
  <si>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</si>
  <si>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>Usluge održavanja vatrogasnih aparata</t>
  </si>
  <si>
    <t>Oprema za hlađenje i grijanje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</si>
  <si>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</si>
  <si>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</si>
  <si>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</si>
  <si>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</si>
  <si>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</si>
  <si>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</si>
  <si>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>Strojevi , uređaji</t>
  </si>
  <si>
    <t xml:space="preserve">Sitni inventar </t>
  </si>
  <si>
    <t xml:space="preserve"> Lokalni Proračun ukupno</t>
  </si>
  <si>
    <t>IZVORI FINANCIRANJA</t>
  </si>
  <si>
    <t>RAZDJEL: 001 - JEDINSTVENI UPRAVNI ODJEL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</si>
  <si>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</si>
  <si>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</si>
  <si>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</si>
  <si>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</si>
  <si>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</si>
  <si>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</si>
  <si>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</si>
  <si>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</si>
  <si>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</si>
  <si>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</si>
  <si>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</si>
  <si>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</si>
  <si>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Filmovi, izrada fotografija, kopiranje</t>
  </si>
  <si>
    <t>Ukupna aktivnost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</si>
  <si>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</si>
  <si>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</si>
  <si>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</si>
  <si>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</si>
  <si>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</si>
  <si>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</si>
  <si>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</si>
  <si>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</si>
  <si>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</si>
  <si>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</si>
  <si>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</si>
  <si>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</si>
  <si>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Naknada za invalide</t>
  </si>
  <si>
    <t>Rashodi protokola ( vijenci, cvijeće)</t>
  </si>
  <si>
    <t>1</t>
  </si>
  <si>
    <t>4</t>
  </si>
  <si>
    <t>Reprezentacija</t>
  </si>
  <si>
    <t>UKUPNO : REDOVNI PROGRAM</t>
  </si>
  <si>
    <t>Upalate roditelja</t>
  </si>
  <si>
    <t>Ostali prihod - kamata</t>
  </si>
  <si>
    <t>Intelektualne usluge. Ugovor o djelu</t>
  </si>
  <si>
    <t>Intelekt.usluge -ugovor o djelu</t>
  </si>
  <si>
    <t>MINIST. DEMOG.    I  APPRRR</t>
  </si>
  <si>
    <t>Ministarsatvo demografije</t>
  </si>
  <si>
    <t>Ministarstvo obrazovanja i sporta</t>
  </si>
  <si>
    <t>Naknade za zaposlene</t>
  </si>
  <si>
    <t>Nagrade za zaposlene- jubilarne</t>
  </si>
  <si>
    <t>Regres</t>
  </si>
  <si>
    <t>Naknade za prijevoz na službenom putu</t>
  </si>
  <si>
    <t xml:space="preserve"> Dnevnice za službena putovanja</t>
  </si>
  <si>
    <t>Materijal za higijenske potrebštine</t>
  </si>
  <si>
    <t xml:space="preserve">Ostale zdravstvene usluge </t>
  </si>
  <si>
    <t>Zdravstvene usluge- analiza kuhinje</t>
  </si>
  <si>
    <t>Uplata roditelja Nerežišća</t>
  </si>
  <si>
    <t>Lokalni pro.-  Nerežišća//-MZOS/</t>
  </si>
  <si>
    <t xml:space="preserve"> Plin  </t>
  </si>
  <si>
    <t xml:space="preserve">Usluge pranja </t>
  </si>
  <si>
    <t>2021.g</t>
  </si>
  <si>
    <t>Financisjki plan 2021.</t>
  </si>
  <si>
    <t>vanjski konzultant</t>
  </si>
  <si>
    <t>Zatezne kamate porez</t>
  </si>
  <si>
    <t>Zatezne kamate doprinosi</t>
  </si>
  <si>
    <t>400-02/20-01/01</t>
  </si>
  <si>
    <t>2021.g.</t>
  </si>
  <si>
    <t>REBALANS I</t>
  </si>
  <si>
    <t>2104/01-05-01-21-5</t>
  </si>
  <si>
    <t>graf. I tiskarse usluge</t>
  </si>
  <si>
    <t>Božočnica/ Uskrsnica</t>
  </si>
  <si>
    <t>Agencija za plaćanje u poljopivredi</t>
  </si>
  <si>
    <t>MANJAK IZ 2020. GODINE</t>
  </si>
  <si>
    <t>Usluge promiđbe i inform- Tisak</t>
  </si>
  <si>
    <t>Oprema</t>
  </si>
  <si>
    <t>Donacija građana</t>
  </si>
  <si>
    <t>DONACIJA</t>
  </si>
  <si>
    <t xml:space="preserve"> -MZOS  --KAMATA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</si>
</sst>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\ &quot;kn&quot;"/>
    <numFmt numFmtId="186" formatCode="#,##0_ ;\-#,##0\ 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55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 tint="-0.24997000396251678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>
      <alignment/>
    </xf>
    <xf numFmtId="3" fontId="3" fillId="36" borderId="0" xfId="0" applyNumberFormat="1" applyFont="1" applyFill="1" applyBorder="1" applyAlignment="1" quotePrefix="1">
      <alignment horizontal="left"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3" fontId="55" fillId="0" borderId="0" xfId="0" applyNumberFormat="1" applyFont="1" applyBorder="1" applyAlignment="1">
      <alignment/>
    </xf>
    <xf numFmtId="3" fontId="56" fillId="0" borderId="11" xfId="0" applyNumberFormat="1" applyFont="1" applyBorder="1" applyAlignment="1">
      <alignment horizontal="center" wrapText="1"/>
    </xf>
    <xf numFmtId="3" fontId="56" fillId="0" borderId="0" xfId="61" applyNumberFormat="1" applyFont="1" applyAlignment="1">
      <alignment/>
    </xf>
    <xf numFmtId="4" fontId="56" fillId="0" borderId="0" xfId="61" applyNumberFormat="1" applyFont="1" applyAlignment="1">
      <alignment/>
    </xf>
    <xf numFmtId="3" fontId="13" fillId="0" borderId="11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3" fontId="55" fillId="0" borderId="10" xfId="0" applyNumberFormat="1" applyFont="1" applyBorder="1" applyAlignment="1">
      <alignment/>
    </xf>
    <xf numFmtId="3" fontId="1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center"/>
    </xf>
    <xf numFmtId="0" fontId="2" fillId="37" borderId="0" xfId="0" applyNumberFormat="1" applyFont="1" applyFill="1" applyAlignment="1">
      <alignment horizontal="left"/>
    </xf>
    <xf numFmtId="3" fontId="2" fillId="37" borderId="0" xfId="0" applyNumberFormat="1" applyFont="1" applyFill="1" applyAlignment="1">
      <alignment/>
    </xf>
    <xf numFmtId="0" fontId="15" fillId="37" borderId="0" xfId="0" applyFont="1" applyFill="1" applyAlignment="1">
      <alignment horizontal="left"/>
    </xf>
    <xf numFmtId="3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 quotePrefix="1">
      <alignment horizontal="center"/>
    </xf>
    <xf numFmtId="0" fontId="2" fillId="37" borderId="0" xfId="0" applyNumberFormat="1" applyFont="1" applyFill="1" applyAlignment="1">
      <alignment horizontal="left"/>
    </xf>
    <xf numFmtId="0" fontId="2" fillId="37" borderId="0" xfId="0" applyNumberFormat="1" applyFont="1" applyFill="1" applyAlignment="1">
      <alignment horizontal="center"/>
    </xf>
    <xf numFmtId="3" fontId="4" fillId="37" borderId="0" xfId="0" applyNumberFormat="1" applyFont="1" applyFill="1" applyAlignment="1" quotePrefix="1">
      <alignment horizontal="center"/>
    </xf>
    <xf numFmtId="3" fontId="4" fillId="37" borderId="0" xfId="0" applyNumberFormat="1" applyFont="1" applyFill="1" applyAlignment="1" quotePrefix="1">
      <alignment horizontal="left"/>
    </xf>
    <xf numFmtId="3" fontId="4" fillId="10" borderId="0" xfId="0" applyNumberFormat="1" applyFont="1" applyFill="1" applyAlignment="1" quotePrefix="1">
      <alignment horizontal="center"/>
    </xf>
    <xf numFmtId="49" fontId="2" fillId="35" borderId="0" xfId="0" applyNumberFormat="1" applyFont="1" applyFill="1" applyAlignment="1">
      <alignment horizontal="center" wrapText="1"/>
    </xf>
    <xf numFmtId="0" fontId="2" fillId="35" borderId="0" xfId="0" applyNumberFormat="1" applyFont="1" applyFill="1" applyBorder="1" applyAlignment="1" quotePrefix="1">
      <alignment horizontal="center" vertical="justify" wrapText="1"/>
    </xf>
    <xf numFmtId="186" fontId="2" fillId="35" borderId="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horizontal="left"/>
    </xf>
    <xf numFmtId="3" fontId="1" fillId="0" borderId="12" xfId="0" applyNumberFormat="1" applyFont="1" applyBorder="1" applyAlignment="1">
      <alignment/>
    </xf>
    <xf numFmtId="3" fontId="3" fillId="36" borderId="12" xfId="0" applyNumberFormat="1" applyFont="1" applyFill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 quotePrefix="1">
      <alignment horizontal="left"/>
    </xf>
    <xf numFmtId="3" fontId="2" fillId="0" borderId="12" xfId="0" applyNumberFormat="1" applyFont="1" applyBorder="1" applyAlignment="1">
      <alignment/>
    </xf>
    <xf numFmtId="3" fontId="4" fillId="35" borderId="0" xfId="0" applyNumberFormat="1" applyFont="1" applyFill="1" applyAlignment="1">
      <alignment horizontal="center"/>
    </xf>
    <xf numFmtId="3" fontId="2" fillId="10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3" fontId="55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55" fillId="0" borderId="11" xfId="0" applyNumberFormat="1" applyFont="1" applyBorder="1" applyAlignment="1">
      <alignment horizontal="right" wrapText="1"/>
    </xf>
    <xf numFmtId="3" fontId="55" fillId="0" borderId="13" xfId="0" applyNumberFormat="1" applyFont="1" applyBorder="1" applyAlignment="1">
      <alignment wrapText="1"/>
    </xf>
    <xf numFmtId="0" fontId="57" fillId="0" borderId="0" xfId="0" applyNumberFormat="1" applyFont="1" applyAlignment="1">
      <alignment horizontal="left"/>
    </xf>
    <xf numFmtId="0" fontId="1" fillId="39" borderId="0" xfId="0" applyNumberFormat="1" applyFont="1" applyFill="1" applyAlignment="1">
      <alignment horizontal="left"/>
    </xf>
    <xf numFmtId="0" fontId="57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1" fillId="39" borderId="0" xfId="0" applyNumberFormat="1" applyFont="1" applyFill="1" applyAlignment="1">
      <alignment/>
    </xf>
    <xf numFmtId="3" fontId="58" fillId="36" borderId="0" xfId="0" applyNumberFormat="1" applyFont="1" applyFill="1" applyBorder="1" applyAlignment="1">
      <alignment horizontal="left"/>
    </xf>
    <xf numFmtId="3" fontId="16" fillId="34" borderId="10" xfId="0" applyNumberFormat="1" applyFont="1" applyFill="1" applyBorder="1" applyAlignment="1">
      <alignment/>
    </xf>
    <xf numFmtId="3" fontId="7" fillId="37" borderId="0" xfId="0" applyNumberFormat="1" applyFont="1" applyFill="1" applyAlignment="1">
      <alignment/>
    </xf>
    <xf numFmtId="3" fontId="57" fillId="0" borderId="0" xfId="0" applyNumberFormat="1" applyFont="1" applyAlignment="1">
      <alignment/>
    </xf>
    <xf numFmtId="3" fontId="1" fillId="16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center"/>
    </xf>
    <xf numFmtId="0" fontId="1" fillId="16" borderId="0" xfId="0" applyNumberFormat="1" applyFont="1" applyFill="1" applyAlignment="1">
      <alignment horizontal="left"/>
    </xf>
    <xf numFmtId="3" fontId="1" fillId="16" borderId="12" xfId="0" applyNumberFormat="1" applyFont="1" applyFill="1" applyBorder="1" applyAlignment="1">
      <alignment/>
    </xf>
    <xf numFmtId="0" fontId="2" fillId="16" borderId="0" xfId="0" applyNumberFormat="1" applyFont="1" applyFill="1" applyAlignment="1">
      <alignment horizontal="left"/>
    </xf>
    <xf numFmtId="0" fontId="1" fillId="39" borderId="0" xfId="0" applyNumberFormat="1" applyFont="1" applyFill="1" applyAlignment="1">
      <alignment horizontal="left"/>
    </xf>
    <xf numFmtId="0" fontId="1" fillId="39" borderId="0" xfId="0" applyNumberFormat="1" applyFont="1" applyFill="1" applyAlignment="1">
      <alignment horizontal="center"/>
    </xf>
    <xf numFmtId="0" fontId="59" fillId="39" borderId="0" xfId="0" applyNumberFormat="1" applyFont="1" applyFill="1" applyAlignment="1">
      <alignment horizontal="left"/>
    </xf>
    <xf numFmtId="3" fontId="9" fillId="0" borderId="14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left"/>
    </xf>
    <xf numFmtId="3" fontId="10" fillId="0" borderId="14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0" fontId="2" fillId="35" borderId="17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quotePrefix="1">
      <alignment horizontal="left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1" fillId="39" borderId="0" xfId="0" applyNumberFormat="1" applyFont="1" applyFill="1" applyAlignment="1">
      <alignment horizontal="left"/>
    </xf>
    <xf numFmtId="3" fontId="2" fillId="0" borderId="11" xfId="0" applyNumberFormat="1" applyFont="1" applyBorder="1" applyAlignment="1" quotePrefix="1">
      <alignment horizontal="left"/>
    </xf>
    <xf numFmtId="0" fontId="2" fillId="36" borderId="18" xfId="0" applyNumberFormat="1" applyFont="1" applyFill="1" applyBorder="1" applyAlignment="1">
      <alignment horizontal="center" wrapText="1"/>
    </xf>
    <xf numFmtId="0" fontId="2" fillId="36" borderId="21" xfId="0" applyNumberFormat="1" applyFont="1" applyFill="1" applyBorder="1" applyAlignment="1">
      <alignment horizontal="center" wrapText="1"/>
    </xf>
    <xf numFmtId="0" fontId="2" fillId="36" borderId="19" xfId="0" applyNumberFormat="1" applyFont="1" applyFill="1" applyBorder="1" applyAlignment="1">
      <alignment horizontal="center" wrapText="1"/>
    </xf>
    <xf numFmtId="0" fontId="2" fillId="36" borderId="22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2" fillId="0" borderId="14" xfId="0" applyNumberFormat="1" applyFont="1" applyBorder="1" applyAlignment="1" quotePrefix="1">
      <alignment horizontal="center" vertical="justify" wrapText="1"/>
    </xf>
    <xf numFmtId="3" fontId="2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3" fontId="3" fillId="35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 quotePrefix="1">
      <alignment horizontal="left"/>
    </xf>
    <xf numFmtId="0" fontId="2" fillId="10" borderId="0" xfId="0" applyNumberFormat="1" applyFont="1" applyFill="1" applyAlignment="1">
      <alignment horizontal="left"/>
    </xf>
    <xf numFmtId="0" fontId="57" fillId="39" borderId="0" xfId="0" applyNumberFormat="1" applyFont="1" applyFill="1" applyAlignment="1">
      <alignment horizontal="left"/>
    </xf>
    <xf numFmtId="0" fontId="57" fillId="0" borderId="0" xfId="0" applyNumberFormat="1" applyFont="1" applyAlignment="1">
      <alignment horizontal="left"/>
    </xf>
    <xf numFmtId="3" fontId="4" fillId="10" borderId="0" xfId="0" applyNumberFormat="1" applyFont="1" applyFill="1" applyAlignment="1" quotePrefix="1">
      <alignment horizontal="left"/>
    </xf>
    <xf numFmtId="0" fontId="1" fillId="0" borderId="0" xfId="0" applyNumberFormat="1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7"/>
  <sheetViews>
    <sheetView tabSelected="1" zoomScalePageLayoutView="0" workbookViewId="0" topLeftCell="A1">
      <selection activeCell="A23" sqref="A23:J23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5" customWidth="1"/>
    <col min="9" max="9" width="4.421875" style="5" customWidth="1"/>
    <col min="10" max="10" width="34.140625" style="6" customWidth="1"/>
    <col min="11" max="11" width="13.57421875" style="1" customWidth="1"/>
    <col min="12" max="12" width="11.7109375" style="9" customWidth="1"/>
    <col min="13" max="13" width="10.57421875" style="9" customWidth="1"/>
    <col min="14" max="14" width="12.7109375" style="9" customWidth="1"/>
    <col min="15" max="15" width="9.57421875" style="9" customWidth="1"/>
    <col min="16" max="16" width="10.8515625" style="1" customWidth="1"/>
    <col min="17" max="17" width="10.57421875" style="1" customWidth="1"/>
    <col min="18" max="18" width="11.57421875" style="1" customWidth="1"/>
    <col min="19" max="19" width="11.140625" style="1" customWidth="1"/>
    <col min="20" max="20" width="12.28125" style="59" customWidth="1"/>
    <col min="21" max="21" width="7.7109375" style="1" customWidth="1"/>
    <col min="22" max="16384" width="9.140625" style="1" customWidth="1"/>
  </cols>
  <sheetData>
    <row r="1" spans="1:20" s="26" customFormat="1" ht="20.25" customHeight="1">
      <c r="A1" s="27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60"/>
    </row>
    <row r="2" spans="1:20" s="26" customFormat="1" ht="20.25" customHeight="1">
      <c r="A2" s="27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60"/>
    </row>
    <row r="3" spans="1:20" s="26" customFormat="1" ht="20.25" customHeight="1">
      <c r="A3" s="27" t="s">
        <v>52</v>
      </c>
      <c r="B3" s="25"/>
      <c r="C3" s="25"/>
      <c r="D3" s="25"/>
      <c r="E3" s="25"/>
      <c r="F3" s="25"/>
      <c r="G3" s="25"/>
      <c r="H3" s="25"/>
      <c r="I3" s="25"/>
      <c r="J3" s="25" t="s">
        <v>61</v>
      </c>
      <c r="K3" s="25"/>
      <c r="L3" s="25"/>
      <c r="M3" s="25"/>
      <c r="N3" s="25"/>
      <c r="O3" s="25"/>
      <c r="P3" s="25"/>
      <c r="Q3" s="25"/>
      <c r="R3" s="25"/>
      <c r="S3" s="25"/>
      <c r="T3" s="60"/>
    </row>
    <row r="4" spans="1:20" s="26" customFormat="1" ht="20.25" customHeight="1">
      <c r="A4" s="27" t="s">
        <v>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81"/>
      <c r="N4" s="25"/>
      <c r="O4" s="25"/>
      <c r="P4" s="25"/>
      <c r="Q4" s="25"/>
      <c r="R4" s="25"/>
      <c r="S4" s="25"/>
      <c r="T4" s="60"/>
    </row>
    <row r="5" spans="1:20" s="26" customFormat="1" ht="20.25" customHeight="1">
      <c r="A5" s="27" t="s">
        <v>54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60"/>
    </row>
    <row r="6" spans="1:20" s="26" customFormat="1" ht="20.25" customHeight="1">
      <c r="A6" s="27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60"/>
    </row>
    <row r="7" spans="1:20" s="26" customFormat="1" ht="20.25" customHeight="1">
      <c r="A7" s="27" t="s">
        <v>57</v>
      </c>
      <c r="B7" s="25"/>
      <c r="C7" s="25"/>
      <c r="D7" s="27" t="s">
        <v>106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60"/>
    </row>
    <row r="8" spans="1:20" s="26" customFormat="1" ht="20.25" customHeight="1">
      <c r="A8" s="27" t="s">
        <v>58</v>
      </c>
      <c r="B8" s="25"/>
      <c r="C8" s="25"/>
      <c r="D8" s="25" t="s">
        <v>109</v>
      </c>
      <c r="E8" s="27"/>
      <c r="F8" s="25"/>
      <c r="G8" s="25"/>
      <c r="H8" s="25"/>
      <c r="I8" s="25"/>
      <c r="J8" s="25"/>
      <c r="K8" s="27" t="s">
        <v>108</v>
      </c>
      <c r="L8" s="27"/>
      <c r="M8" s="27" t="s">
        <v>101</v>
      </c>
      <c r="N8" s="25"/>
      <c r="O8" s="25"/>
      <c r="P8" s="25"/>
      <c r="Q8" s="25"/>
      <c r="R8" s="25"/>
      <c r="S8" s="25"/>
      <c r="T8" s="60"/>
    </row>
    <row r="9" spans="1:20" ht="38.25" customHeight="1" thickBot="1">
      <c r="A9" s="108" t="s">
        <v>58</v>
      </c>
      <c r="B9" s="108"/>
      <c r="C9" s="108"/>
      <c r="D9" s="108"/>
      <c r="E9" s="108"/>
      <c r="F9" s="108"/>
      <c r="G9" s="108"/>
      <c r="H9" s="108"/>
      <c r="I9" s="29" t="s">
        <v>56</v>
      </c>
      <c r="J9" s="15" t="s">
        <v>107</v>
      </c>
      <c r="K9" s="32" t="s">
        <v>42</v>
      </c>
      <c r="L9" s="35" t="s">
        <v>40</v>
      </c>
      <c r="M9" s="39" t="s">
        <v>41</v>
      </c>
      <c r="N9" s="39"/>
      <c r="O9" s="39"/>
      <c r="P9" s="28"/>
      <c r="Q9" s="14"/>
      <c r="R9" s="14"/>
      <c r="S9" s="74"/>
      <c r="T9" s="75"/>
    </row>
    <row r="10" spans="1:16" ht="17.25" customHeight="1" thickTop="1">
      <c r="A10" s="113" t="s">
        <v>0</v>
      </c>
      <c r="B10" s="113"/>
      <c r="C10" s="113"/>
      <c r="D10" s="113"/>
      <c r="E10" s="113"/>
      <c r="F10" s="113"/>
      <c r="G10" s="113"/>
      <c r="H10" s="113"/>
      <c r="I10" s="2">
        <v>1</v>
      </c>
      <c r="J10" s="3"/>
      <c r="K10" s="33">
        <v>579812</v>
      </c>
      <c r="L10" s="36">
        <v>3990882</v>
      </c>
      <c r="M10" s="40">
        <v>4570694</v>
      </c>
      <c r="N10" s="40"/>
      <c r="O10" s="40"/>
      <c r="P10" s="83"/>
    </row>
    <row r="11" spans="8:16" ht="17.25" customHeight="1" hidden="1">
      <c r="H11" s="2"/>
      <c r="I11" s="2"/>
      <c r="J11" s="3"/>
      <c r="K11" s="33"/>
      <c r="L11" s="36"/>
      <c r="M11" s="40"/>
      <c r="N11" s="40"/>
      <c r="O11" s="40"/>
      <c r="P11" s="17"/>
    </row>
    <row r="12" spans="8:16" ht="17.25" customHeight="1" hidden="1">
      <c r="H12" s="2"/>
      <c r="I12" s="2"/>
      <c r="J12" s="3"/>
      <c r="K12" s="33"/>
      <c r="L12" s="36"/>
      <c r="M12" s="40"/>
      <c r="N12" s="40"/>
      <c r="O12" s="40"/>
      <c r="P12" s="17"/>
    </row>
    <row r="13" spans="8:16" ht="17.25" customHeight="1" hidden="1">
      <c r="H13" s="2"/>
      <c r="I13" s="2"/>
      <c r="J13" s="3"/>
      <c r="K13" s="33"/>
      <c r="L13" s="36"/>
      <c r="M13" s="40"/>
      <c r="N13" s="40"/>
      <c r="O13" s="40"/>
      <c r="P13" s="17"/>
    </row>
    <row r="14" spans="8:16" ht="17.25" customHeight="1" hidden="1">
      <c r="H14" s="2"/>
      <c r="I14" s="2"/>
      <c r="J14" s="3"/>
      <c r="K14" s="33"/>
      <c r="L14" s="36"/>
      <c r="M14" s="40"/>
      <c r="N14" s="40"/>
      <c r="O14" s="40"/>
      <c r="P14" s="17"/>
    </row>
    <row r="15" spans="8:16" ht="17.25" customHeight="1" hidden="1">
      <c r="H15" s="2"/>
      <c r="I15" s="2"/>
      <c r="J15" s="3"/>
      <c r="K15" s="33"/>
      <c r="L15" s="36"/>
      <c r="M15" s="40"/>
      <c r="N15" s="40"/>
      <c r="O15" s="40"/>
      <c r="P15" s="17"/>
    </row>
    <row r="16" spans="1:17" ht="15.75">
      <c r="A16" s="113" t="s">
        <v>44</v>
      </c>
      <c r="B16" s="113"/>
      <c r="C16" s="113"/>
      <c r="D16" s="113"/>
      <c r="E16" s="113"/>
      <c r="F16" s="113"/>
      <c r="G16" s="113"/>
      <c r="H16" s="113"/>
      <c r="I16" s="2">
        <v>1</v>
      </c>
      <c r="J16" s="3"/>
      <c r="K16" s="34">
        <v>1040</v>
      </c>
      <c r="L16" s="37">
        <v>51420</v>
      </c>
      <c r="M16" s="40">
        <v>52460</v>
      </c>
      <c r="N16" s="40"/>
      <c r="O16" s="40"/>
      <c r="P16" s="17"/>
      <c r="Q16" s="10"/>
    </row>
    <row r="17" spans="1:18" ht="15.75">
      <c r="A17" s="2" t="s">
        <v>82</v>
      </c>
      <c r="B17" s="2"/>
      <c r="C17" s="2"/>
      <c r="D17" s="2"/>
      <c r="E17" s="2"/>
      <c r="F17" s="2"/>
      <c r="G17" s="2"/>
      <c r="H17" s="2"/>
      <c r="I17" s="2">
        <v>1</v>
      </c>
      <c r="J17" s="31"/>
      <c r="K17" s="34">
        <v>58000</v>
      </c>
      <c r="L17" s="37">
        <v>1010000</v>
      </c>
      <c r="M17" s="72">
        <v>1068000</v>
      </c>
      <c r="N17" s="40"/>
      <c r="O17" s="40"/>
      <c r="P17" s="17"/>
      <c r="Q17" s="10"/>
      <c r="R17" s="84"/>
    </row>
    <row r="18" spans="1:17" ht="15.75">
      <c r="A18" s="2" t="s">
        <v>87</v>
      </c>
      <c r="B18" s="2"/>
      <c r="C18" s="2"/>
      <c r="D18" s="2"/>
      <c r="E18" s="2"/>
      <c r="F18" s="2"/>
      <c r="G18" s="2"/>
      <c r="H18" s="2"/>
      <c r="I18" s="2">
        <v>4</v>
      </c>
      <c r="J18" s="31"/>
      <c r="K18" s="34"/>
      <c r="L18" s="37">
        <v>1323668</v>
      </c>
      <c r="M18" s="72">
        <v>1323668</v>
      </c>
      <c r="N18" s="40"/>
      <c r="O18" s="40"/>
      <c r="P18" s="17"/>
      <c r="Q18" s="10"/>
    </row>
    <row r="19" spans="1:17" ht="15.75">
      <c r="A19" s="2" t="s">
        <v>112</v>
      </c>
      <c r="B19" s="2"/>
      <c r="C19" s="2"/>
      <c r="D19" s="2"/>
      <c r="E19" s="2"/>
      <c r="F19" s="2"/>
      <c r="G19" s="2"/>
      <c r="H19" s="2"/>
      <c r="I19" s="2">
        <v>4</v>
      </c>
      <c r="J19" s="31"/>
      <c r="K19" s="34"/>
      <c r="L19" s="37">
        <v>766000</v>
      </c>
      <c r="M19" s="72">
        <v>766000</v>
      </c>
      <c r="N19" s="40"/>
      <c r="O19" s="40"/>
      <c r="P19" s="17"/>
      <c r="Q19" s="10"/>
    </row>
    <row r="20" spans="1:17" ht="15.75">
      <c r="A20" s="2" t="s">
        <v>116</v>
      </c>
      <c r="B20" s="2"/>
      <c r="C20" s="2"/>
      <c r="D20" s="2"/>
      <c r="E20" s="2"/>
      <c r="F20" s="2"/>
      <c r="G20" s="2"/>
      <c r="H20" s="2"/>
      <c r="I20" s="2">
        <v>4</v>
      </c>
      <c r="J20" s="31"/>
      <c r="K20" s="34"/>
      <c r="L20" s="37">
        <v>100000</v>
      </c>
      <c r="M20" s="72">
        <v>100000</v>
      </c>
      <c r="N20" s="40"/>
      <c r="O20" s="40"/>
      <c r="P20" s="17"/>
      <c r="Q20" s="10"/>
    </row>
    <row r="21" spans="1:17" ht="15.75">
      <c r="A21" s="2" t="s">
        <v>88</v>
      </c>
      <c r="B21" s="2"/>
      <c r="C21" s="2"/>
      <c r="D21" s="2"/>
      <c r="E21" s="2"/>
      <c r="F21" s="2"/>
      <c r="G21" s="2"/>
      <c r="H21" s="2"/>
      <c r="I21" s="2">
        <v>4</v>
      </c>
      <c r="J21" s="31"/>
      <c r="K21" s="34">
        <v>1440</v>
      </c>
      <c r="L21" s="37">
        <v>22560</v>
      </c>
      <c r="M21" s="72">
        <v>24000</v>
      </c>
      <c r="N21" s="40"/>
      <c r="O21" s="40"/>
      <c r="P21" s="17"/>
      <c r="Q21" s="10"/>
    </row>
    <row r="22" spans="1:20" ht="15.75">
      <c r="A22" s="2" t="s">
        <v>83</v>
      </c>
      <c r="B22" s="2"/>
      <c r="C22" s="2"/>
      <c r="D22" s="2"/>
      <c r="E22" s="2"/>
      <c r="F22" s="2"/>
      <c r="G22" s="2"/>
      <c r="H22" s="2"/>
      <c r="I22" s="2">
        <v>1</v>
      </c>
      <c r="J22" s="31"/>
      <c r="K22" s="34"/>
      <c r="L22" s="37">
        <v>50</v>
      </c>
      <c r="M22" s="72">
        <v>50</v>
      </c>
      <c r="N22" s="40"/>
      <c r="O22" s="40"/>
      <c r="P22" s="17"/>
      <c r="Q22" s="10"/>
      <c r="T22" s="73"/>
    </row>
    <row r="23" spans="1:20" ht="15.75">
      <c r="A23" s="124" t="s">
        <v>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38">
        <v>640292</v>
      </c>
      <c r="L23" s="38">
        <f>SUM(L10:L22)</f>
        <v>7264580</v>
      </c>
      <c r="M23" s="38">
        <f>SUM(M10:M22)</f>
        <v>7904872</v>
      </c>
      <c r="N23" s="41"/>
      <c r="O23" s="41"/>
      <c r="P23" s="16"/>
      <c r="Q23" s="13"/>
      <c r="R23" s="13"/>
      <c r="S23" s="38">
        <f>SUM(S10:S22)</f>
        <v>0</v>
      </c>
      <c r="T23" s="38">
        <f>SUM(T10:T22)</f>
        <v>0</v>
      </c>
    </row>
    <row r="24" spans="8:18" ht="15.75" customHeight="1" hidden="1">
      <c r="H24" s="2"/>
      <c r="I24" s="2"/>
      <c r="J24" s="3"/>
      <c r="L24" s="9" t="e">
        <f>+J23-#REF!-#REF!-#REF!-#REF!-#REF!-#REF!-#REF!-#REF!-#REF!-#REF!</f>
        <v>#REF!</v>
      </c>
      <c r="P24" s="1" t="e">
        <f>+J10-#REF!-#REF!-#REF!-#REF!-#REF!-#REF!-#REF!-#REF!-#REF!-#REF!</f>
        <v>#REF!</v>
      </c>
      <c r="R24" s="1" t="e">
        <f>+#REF!-#REF!-#REF!-#REF!-#REF!-#REF!-#REF!-#REF!-#REF!-#REF!-#REF!</f>
        <v>#REF!</v>
      </c>
    </row>
    <row r="25" spans="1:20" ht="20.25" customHeight="1">
      <c r="A25" s="128" t="s">
        <v>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4"/>
      <c r="T25" s="62"/>
    </row>
    <row r="26" spans="1:20" ht="10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ht="27" customHeight="1">
      <c r="A27" s="114" t="s">
        <v>49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</row>
    <row r="28" spans="1:20" ht="15">
      <c r="A28" s="103" t="s">
        <v>48</v>
      </c>
      <c r="B28" s="104"/>
      <c r="C28" s="104"/>
      <c r="D28" s="104"/>
      <c r="E28" s="104"/>
      <c r="F28" s="104"/>
      <c r="G28" s="104"/>
      <c r="H28" s="117" t="s">
        <v>59</v>
      </c>
      <c r="I28" s="125" t="s">
        <v>7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</row>
    <row r="29" spans="1:20" s="9" customFormat="1" ht="49.5" customHeight="1">
      <c r="A29" s="105"/>
      <c r="B29" s="106"/>
      <c r="C29" s="106"/>
      <c r="D29" s="106"/>
      <c r="E29" s="106"/>
      <c r="F29" s="106"/>
      <c r="G29" s="106"/>
      <c r="H29" s="117"/>
      <c r="I29" s="109" t="s">
        <v>2</v>
      </c>
      <c r="J29" s="110"/>
      <c r="K29" s="118" t="s">
        <v>102</v>
      </c>
      <c r="L29" s="118" t="s">
        <v>47</v>
      </c>
      <c r="M29" s="119" t="s">
        <v>64</v>
      </c>
      <c r="N29" s="119" t="s">
        <v>118</v>
      </c>
      <c r="O29" s="93" t="s">
        <v>117</v>
      </c>
      <c r="P29" s="96" t="s">
        <v>43</v>
      </c>
      <c r="Q29" s="96" t="s">
        <v>86</v>
      </c>
      <c r="R29" s="97" t="s">
        <v>65</v>
      </c>
      <c r="S29" s="120" t="s">
        <v>98</v>
      </c>
      <c r="T29" s="118" t="s">
        <v>97</v>
      </c>
    </row>
    <row r="30" spans="1:20" s="9" customFormat="1" ht="13.5" customHeight="1">
      <c r="A30" s="18" t="s">
        <v>78</v>
      </c>
      <c r="B30" s="18" t="s">
        <v>79</v>
      </c>
      <c r="C30" s="18"/>
      <c r="D30" s="18"/>
      <c r="E30" s="18"/>
      <c r="F30" s="18"/>
      <c r="G30" s="18"/>
      <c r="H30" s="117"/>
      <c r="I30" s="111"/>
      <c r="J30" s="112"/>
      <c r="K30" s="118"/>
      <c r="L30" s="118"/>
      <c r="M30" s="119"/>
      <c r="N30" s="119"/>
      <c r="O30" s="94"/>
      <c r="P30" s="96"/>
      <c r="Q30" s="96"/>
      <c r="R30" s="98"/>
      <c r="S30" s="121"/>
      <c r="T30" s="118"/>
    </row>
    <row r="31" spans="1:20" s="57" customFormat="1" ht="16.5" customHeight="1">
      <c r="A31" s="54"/>
      <c r="B31" s="54"/>
      <c r="C31" s="54"/>
      <c r="D31" s="54"/>
      <c r="E31" s="54"/>
      <c r="F31" s="54"/>
      <c r="G31" s="54"/>
      <c r="H31" s="55">
        <v>3</v>
      </c>
      <c r="I31" s="99" t="s">
        <v>39</v>
      </c>
      <c r="J31" s="99"/>
      <c r="K31" s="56">
        <f aca="true" t="shared" si="0" ref="K31:T31">K32+K45+K94</f>
        <v>6388770</v>
      </c>
      <c r="L31" s="56">
        <f t="shared" si="0"/>
        <v>4250980</v>
      </c>
      <c r="M31" s="56">
        <f t="shared" si="0"/>
        <v>52460</v>
      </c>
      <c r="N31" s="56">
        <f t="shared" si="0"/>
        <v>24050</v>
      </c>
      <c r="O31" s="56">
        <f t="shared" si="0"/>
        <v>50000</v>
      </c>
      <c r="P31" s="56">
        <f t="shared" si="0"/>
        <v>1053000</v>
      </c>
      <c r="Q31" s="56">
        <f t="shared" si="0"/>
        <v>958280</v>
      </c>
      <c r="R31" s="56">
        <f t="shared" si="0"/>
        <v>638702</v>
      </c>
      <c r="S31" s="56">
        <f t="shared" si="0"/>
        <v>582292</v>
      </c>
      <c r="T31" s="56">
        <f t="shared" si="0"/>
        <v>56410</v>
      </c>
    </row>
    <row r="32" spans="1:20" s="19" customFormat="1" ht="14.25" customHeight="1">
      <c r="A32" s="22"/>
      <c r="B32" s="22"/>
      <c r="C32" s="22"/>
      <c r="D32" s="22"/>
      <c r="E32" s="22"/>
      <c r="F32" s="22"/>
      <c r="G32" s="22"/>
      <c r="H32" s="23">
        <v>31</v>
      </c>
      <c r="I32" s="130" t="s">
        <v>66</v>
      </c>
      <c r="J32" s="130"/>
      <c r="K32" s="24">
        <f aca="true" t="shared" si="1" ref="K32:T32">K33+K35+K41</f>
        <v>4618850</v>
      </c>
      <c r="L32" s="24">
        <f t="shared" si="1"/>
        <v>3990850</v>
      </c>
      <c r="M32" s="24">
        <f t="shared" si="1"/>
        <v>0</v>
      </c>
      <c r="N32" s="24">
        <f t="shared" si="1"/>
        <v>0</v>
      </c>
      <c r="O32" s="24"/>
      <c r="P32" s="24">
        <f t="shared" si="1"/>
        <v>0</v>
      </c>
      <c r="Q32" s="24">
        <f t="shared" si="1"/>
        <v>628000</v>
      </c>
      <c r="R32" s="24">
        <f t="shared" si="1"/>
        <v>565424</v>
      </c>
      <c r="S32" s="24">
        <f t="shared" si="1"/>
        <v>565424</v>
      </c>
      <c r="T32" s="24">
        <f t="shared" si="1"/>
        <v>0</v>
      </c>
    </row>
    <row r="33" spans="8:20" s="42" customFormat="1" ht="14.25" customHeight="1">
      <c r="H33" s="43">
        <v>311</v>
      </c>
      <c r="I33" s="44" t="s">
        <v>67</v>
      </c>
      <c r="J33" s="44"/>
      <c r="K33" s="45">
        <f aca="true" t="shared" si="2" ref="K33:T33">K34</f>
        <v>3830000</v>
      </c>
      <c r="L33" s="45">
        <f t="shared" si="2"/>
        <v>3290960</v>
      </c>
      <c r="M33" s="45">
        <f t="shared" si="2"/>
        <v>0</v>
      </c>
      <c r="N33" s="45"/>
      <c r="O33" s="45"/>
      <c r="P33" s="45">
        <f t="shared" si="2"/>
        <v>0</v>
      </c>
      <c r="Q33" s="45">
        <f t="shared" si="2"/>
        <v>539040</v>
      </c>
      <c r="R33" s="45">
        <f t="shared" si="2"/>
        <v>503046</v>
      </c>
      <c r="S33" s="45">
        <f t="shared" si="2"/>
        <v>503046</v>
      </c>
      <c r="T33" s="45">
        <f t="shared" si="2"/>
        <v>0</v>
      </c>
    </row>
    <row r="34" spans="1:19" ht="14.25" customHeight="1">
      <c r="A34" s="1">
        <v>1</v>
      </c>
      <c r="B34" s="1">
        <v>4</v>
      </c>
      <c r="H34" s="5">
        <v>31111</v>
      </c>
      <c r="I34" s="100" t="s">
        <v>3</v>
      </c>
      <c r="J34" s="100"/>
      <c r="K34" s="1">
        <v>3830000</v>
      </c>
      <c r="L34" s="80">
        <v>3290960</v>
      </c>
      <c r="Q34" s="80">
        <v>539040</v>
      </c>
      <c r="R34" s="1">
        <v>503046</v>
      </c>
      <c r="S34" s="1">
        <v>503046</v>
      </c>
    </row>
    <row r="35" spans="8:20" s="45" customFormat="1" ht="14.25" customHeight="1">
      <c r="H35" s="43">
        <v>312</v>
      </c>
      <c r="I35" s="46" t="s">
        <v>4</v>
      </c>
      <c r="J35" s="46"/>
      <c r="K35" s="45">
        <f>K36+K37+K38+K39+K40</f>
        <v>156900</v>
      </c>
      <c r="L35" s="45">
        <f>L36+L37+L38+L39+L40</f>
        <v>156900</v>
      </c>
      <c r="M35" s="45">
        <f>M36</f>
        <v>0</v>
      </c>
      <c r="N35" s="45">
        <f>N36</f>
        <v>0</v>
      </c>
      <c r="P35" s="45">
        <f>P36</f>
        <v>0</v>
      </c>
      <c r="Q35" s="45">
        <f>Q36</f>
        <v>0</v>
      </c>
      <c r="R35" s="45">
        <f>R36+R37+R38+R39+R40</f>
        <v>10600</v>
      </c>
      <c r="S35" s="45">
        <f>S36+S37+S38+S39+S40</f>
        <v>10600</v>
      </c>
      <c r="T35" s="45">
        <f>T36+T37+T38+T39+T40</f>
        <v>0</v>
      </c>
    </row>
    <row r="36" spans="1:19" ht="14.25" customHeight="1">
      <c r="A36" s="1">
        <v>1</v>
      </c>
      <c r="H36" s="7">
        <v>31212</v>
      </c>
      <c r="I36" s="101" t="s">
        <v>90</v>
      </c>
      <c r="J36" s="101"/>
      <c r="K36" s="19">
        <v>27500</v>
      </c>
      <c r="L36" s="1">
        <v>27500</v>
      </c>
      <c r="R36" s="1">
        <v>2500</v>
      </c>
      <c r="S36" s="1">
        <v>2500</v>
      </c>
    </row>
    <row r="37" spans="1:20" ht="14.25" customHeight="1">
      <c r="A37" s="1">
        <v>1</v>
      </c>
      <c r="H37" s="7">
        <v>31213</v>
      </c>
      <c r="I37" s="71" t="s">
        <v>30</v>
      </c>
      <c r="J37" s="71"/>
      <c r="K37" s="19">
        <v>14400</v>
      </c>
      <c r="L37" s="1">
        <v>14400</v>
      </c>
      <c r="R37" s="1">
        <v>600</v>
      </c>
      <c r="S37" s="1">
        <v>600</v>
      </c>
      <c r="T37" s="73"/>
    </row>
    <row r="38" spans="1:20" ht="14.25" customHeight="1">
      <c r="A38" s="1">
        <v>1</v>
      </c>
      <c r="H38" s="7">
        <v>31215</v>
      </c>
      <c r="I38" s="71" t="s">
        <v>89</v>
      </c>
      <c r="J38" s="71"/>
      <c r="K38" s="19">
        <v>5500</v>
      </c>
      <c r="L38" s="1">
        <v>5500</v>
      </c>
      <c r="T38" s="73"/>
    </row>
    <row r="39" spans="1:20" ht="14.25" customHeight="1">
      <c r="A39" s="1">
        <v>1</v>
      </c>
      <c r="H39" s="7">
        <v>31216</v>
      </c>
      <c r="I39" s="71" t="s">
        <v>91</v>
      </c>
      <c r="J39" s="71"/>
      <c r="K39" s="19">
        <v>42000</v>
      </c>
      <c r="L39" s="1">
        <v>42000</v>
      </c>
      <c r="R39" s="1">
        <v>3000</v>
      </c>
      <c r="S39" s="1">
        <v>3000</v>
      </c>
      <c r="T39" s="73"/>
    </row>
    <row r="40" spans="1:20" ht="14.25" customHeight="1">
      <c r="A40" s="1">
        <v>1</v>
      </c>
      <c r="H40" s="7">
        <v>312190</v>
      </c>
      <c r="I40" s="71" t="s">
        <v>111</v>
      </c>
      <c r="J40" s="71"/>
      <c r="K40" s="19">
        <v>67500</v>
      </c>
      <c r="L40" s="1">
        <v>67500</v>
      </c>
      <c r="R40" s="1">
        <v>4500</v>
      </c>
      <c r="S40" s="1">
        <v>4500</v>
      </c>
      <c r="T40" s="73"/>
    </row>
    <row r="41" spans="8:20" s="47" customFormat="1" ht="14.25" customHeight="1">
      <c r="H41" s="48">
        <v>313</v>
      </c>
      <c r="I41" s="49" t="s">
        <v>71</v>
      </c>
      <c r="J41" s="49"/>
      <c r="K41" s="47">
        <f aca="true" t="shared" si="3" ref="K41:T41">K42+K43+K44</f>
        <v>631950</v>
      </c>
      <c r="L41" s="47">
        <f t="shared" si="3"/>
        <v>542990</v>
      </c>
      <c r="M41" s="47">
        <f t="shared" si="3"/>
        <v>0</v>
      </c>
      <c r="N41" s="47">
        <f t="shared" si="3"/>
        <v>0</v>
      </c>
      <c r="P41" s="47">
        <f t="shared" si="3"/>
        <v>0</v>
      </c>
      <c r="Q41" s="47">
        <f t="shared" si="3"/>
        <v>88960</v>
      </c>
      <c r="R41" s="47">
        <f t="shared" si="3"/>
        <v>51778</v>
      </c>
      <c r="S41" s="47">
        <f t="shared" si="3"/>
        <v>51778</v>
      </c>
      <c r="T41" s="47">
        <f t="shared" si="3"/>
        <v>0</v>
      </c>
    </row>
    <row r="42" spans="1:19" ht="14.25" customHeight="1">
      <c r="A42" s="1">
        <v>1</v>
      </c>
      <c r="B42" s="1">
        <v>4</v>
      </c>
      <c r="H42" s="7">
        <v>31321</v>
      </c>
      <c r="I42" s="102" t="s">
        <v>8</v>
      </c>
      <c r="J42" s="102"/>
      <c r="K42" s="1">
        <v>631950</v>
      </c>
      <c r="L42" s="80">
        <v>542990</v>
      </c>
      <c r="Q42" s="80">
        <v>88960</v>
      </c>
      <c r="R42" s="1">
        <v>51778</v>
      </c>
      <c r="S42" s="1">
        <v>51778</v>
      </c>
    </row>
    <row r="43" spans="9:12" ht="14.25" customHeight="1">
      <c r="I43" s="107"/>
      <c r="J43" s="107"/>
      <c r="L43" s="1"/>
    </row>
    <row r="44" spans="9:12" ht="14.25" customHeight="1">
      <c r="I44" s="122"/>
      <c r="J44" s="122"/>
      <c r="L44" s="1"/>
    </row>
    <row r="45" spans="8:20" s="22" customFormat="1" ht="14.25" customHeight="1">
      <c r="H45" s="23">
        <v>32</v>
      </c>
      <c r="I45" s="130" t="s">
        <v>68</v>
      </c>
      <c r="J45" s="130"/>
      <c r="K45" s="24">
        <f aca="true" t="shared" si="4" ref="K45:T45">K46+K51+K64+K86</f>
        <v>1744790</v>
      </c>
      <c r="L45" s="24">
        <f t="shared" si="4"/>
        <v>258000</v>
      </c>
      <c r="M45" s="24">
        <f t="shared" si="4"/>
        <v>52460</v>
      </c>
      <c r="N45" s="24">
        <f t="shared" si="4"/>
        <v>24050</v>
      </c>
      <c r="O45" s="24">
        <f t="shared" si="4"/>
        <v>50000</v>
      </c>
      <c r="P45" s="24">
        <f t="shared" si="4"/>
        <v>1030000</v>
      </c>
      <c r="Q45" s="24">
        <f t="shared" si="4"/>
        <v>330280</v>
      </c>
      <c r="R45" s="24">
        <f t="shared" si="4"/>
        <v>70978</v>
      </c>
      <c r="S45" s="24">
        <f t="shared" si="4"/>
        <v>16868</v>
      </c>
      <c r="T45" s="24">
        <f t="shared" si="4"/>
        <v>54110</v>
      </c>
    </row>
    <row r="46" spans="8:20" s="47" customFormat="1" ht="14.25" customHeight="1">
      <c r="H46" s="50">
        <v>321</v>
      </c>
      <c r="I46" s="49" t="s">
        <v>69</v>
      </c>
      <c r="J46" s="49"/>
      <c r="K46" s="47">
        <f>SUM(K47:K50)</f>
        <v>349280</v>
      </c>
      <c r="L46" s="47">
        <f aca="true" t="shared" si="5" ref="L46:T46">SUM(L47:L50)</f>
        <v>153000</v>
      </c>
      <c r="M46" s="47">
        <f t="shared" si="5"/>
        <v>0</v>
      </c>
      <c r="N46" s="47">
        <f t="shared" si="5"/>
        <v>0</v>
      </c>
      <c r="O46" s="47">
        <f>SUM(O47:O50)</f>
        <v>0</v>
      </c>
      <c r="P46" s="47">
        <f t="shared" si="5"/>
        <v>28000</v>
      </c>
      <c r="Q46" s="47">
        <f t="shared" si="5"/>
        <v>168280</v>
      </c>
      <c r="R46" s="47">
        <f t="shared" si="5"/>
        <v>13838</v>
      </c>
      <c r="S46" s="47">
        <f t="shared" si="5"/>
        <v>11638</v>
      </c>
      <c r="T46" s="47">
        <f t="shared" si="5"/>
        <v>2200</v>
      </c>
    </row>
    <row r="47" spans="1:20" ht="14.25" customHeight="1">
      <c r="A47" s="1">
        <v>1</v>
      </c>
      <c r="H47" s="5">
        <v>32111</v>
      </c>
      <c r="I47" s="122" t="s">
        <v>93</v>
      </c>
      <c r="J47" s="122"/>
      <c r="K47" s="1">
        <v>6000</v>
      </c>
      <c r="P47" s="1">
        <v>6000</v>
      </c>
      <c r="R47" s="1">
        <v>600</v>
      </c>
      <c r="T47" s="59">
        <v>600</v>
      </c>
    </row>
    <row r="48" spans="1:20" ht="14.25" customHeight="1">
      <c r="A48" s="1">
        <v>1</v>
      </c>
      <c r="H48" s="5">
        <v>32115</v>
      </c>
      <c r="I48" s="8" t="s">
        <v>92</v>
      </c>
      <c r="J48" s="1"/>
      <c r="K48" s="1">
        <v>6000</v>
      </c>
      <c r="P48" s="1">
        <v>6000</v>
      </c>
      <c r="R48" s="1">
        <v>600</v>
      </c>
      <c r="T48" s="59">
        <v>600</v>
      </c>
    </row>
    <row r="49" spans="1:19" ht="14.25" customHeight="1">
      <c r="A49" s="1">
        <v>1</v>
      </c>
      <c r="B49" s="1">
        <v>4</v>
      </c>
      <c r="H49" s="5">
        <v>32121</v>
      </c>
      <c r="I49" s="101" t="s">
        <v>9</v>
      </c>
      <c r="J49" s="101"/>
      <c r="K49" s="1">
        <v>175000</v>
      </c>
      <c r="L49" s="9">
        <v>153000</v>
      </c>
      <c r="Q49" s="80">
        <v>22000</v>
      </c>
      <c r="R49" s="1">
        <v>11638</v>
      </c>
      <c r="S49" s="1">
        <v>11638</v>
      </c>
    </row>
    <row r="50" spans="1:20" ht="14.25" customHeight="1">
      <c r="A50" s="1">
        <v>1</v>
      </c>
      <c r="B50" s="1">
        <v>4</v>
      </c>
      <c r="H50" s="5">
        <v>32131</v>
      </c>
      <c r="I50" s="101" t="s">
        <v>10</v>
      </c>
      <c r="J50" s="101"/>
      <c r="K50" s="1">
        <v>162280</v>
      </c>
      <c r="P50" s="1">
        <v>16000</v>
      </c>
      <c r="Q50" s="80">
        <v>146280</v>
      </c>
      <c r="R50" s="1">
        <v>1000</v>
      </c>
      <c r="T50" s="59">
        <v>1000</v>
      </c>
    </row>
    <row r="51" spans="8:20" s="47" customFormat="1" ht="14.25" customHeight="1">
      <c r="H51" s="50">
        <v>322</v>
      </c>
      <c r="I51" s="49" t="s">
        <v>70</v>
      </c>
      <c r="J51" s="49"/>
      <c r="K51" s="47">
        <f aca="true" t="shared" si="6" ref="K51:T51">SUM(K52:K63)</f>
        <v>959760</v>
      </c>
      <c r="L51" s="47">
        <f t="shared" si="6"/>
        <v>50000</v>
      </c>
      <c r="M51" s="47">
        <f t="shared" si="6"/>
        <v>52460</v>
      </c>
      <c r="N51" s="47">
        <f t="shared" si="6"/>
        <v>24000</v>
      </c>
      <c r="O51" s="47">
        <f t="shared" si="6"/>
        <v>0</v>
      </c>
      <c r="P51" s="47">
        <f t="shared" si="6"/>
        <v>833300</v>
      </c>
      <c r="Q51" s="47">
        <f t="shared" si="6"/>
        <v>0</v>
      </c>
      <c r="R51" s="47">
        <f t="shared" si="6"/>
        <v>42880</v>
      </c>
      <c r="S51" s="47">
        <f t="shared" si="6"/>
        <v>2480</v>
      </c>
      <c r="T51" s="47">
        <f t="shared" si="6"/>
        <v>40400</v>
      </c>
    </row>
    <row r="52" spans="1:20" ht="14.25" customHeight="1">
      <c r="A52" s="1">
        <v>1</v>
      </c>
      <c r="H52" s="5">
        <v>32211</v>
      </c>
      <c r="I52" s="129" t="s">
        <v>11</v>
      </c>
      <c r="J52" s="129"/>
      <c r="K52" s="80">
        <v>27400</v>
      </c>
      <c r="P52" s="1">
        <v>27400</v>
      </c>
      <c r="R52" s="1">
        <v>2500</v>
      </c>
      <c r="T52" s="59">
        <v>2500</v>
      </c>
    </row>
    <row r="53" spans="1:20" ht="14.25" customHeight="1">
      <c r="A53" s="1">
        <v>1</v>
      </c>
      <c r="H53" s="5">
        <v>32212</v>
      </c>
      <c r="I53" s="122" t="s">
        <v>12</v>
      </c>
      <c r="J53" s="122"/>
      <c r="K53" s="80">
        <v>15000</v>
      </c>
      <c r="P53" s="1">
        <v>15000</v>
      </c>
      <c r="R53" s="1">
        <v>1500</v>
      </c>
      <c r="T53" s="59">
        <v>1500</v>
      </c>
    </row>
    <row r="54" spans="1:20" ht="14.25" customHeight="1">
      <c r="A54" s="1">
        <v>1</v>
      </c>
      <c r="H54" s="5">
        <v>32214</v>
      </c>
      <c r="I54" s="107" t="s">
        <v>13</v>
      </c>
      <c r="J54" s="107"/>
      <c r="K54" s="1">
        <v>48000</v>
      </c>
      <c r="P54" s="1">
        <v>48000</v>
      </c>
      <c r="R54" s="1">
        <v>4000</v>
      </c>
      <c r="T54" s="59">
        <v>4000</v>
      </c>
    </row>
    <row r="55" spans="1:20" ht="14.25" customHeight="1">
      <c r="A55" s="1">
        <v>1</v>
      </c>
      <c r="H55" s="5">
        <v>32216</v>
      </c>
      <c r="I55" s="77" t="s">
        <v>94</v>
      </c>
      <c r="J55" s="77"/>
      <c r="K55" s="80">
        <v>61900</v>
      </c>
      <c r="M55" s="79"/>
      <c r="P55" s="1">
        <v>61900</v>
      </c>
      <c r="R55" s="1">
        <v>6000</v>
      </c>
      <c r="T55" s="59">
        <v>6000</v>
      </c>
    </row>
    <row r="56" spans="1:20" ht="14.25" customHeight="1">
      <c r="A56" s="1">
        <v>1</v>
      </c>
      <c r="H56" s="5">
        <v>32215</v>
      </c>
      <c r="I56" s="101" t="s">
        <v>14</v>
      </c>
      <c r="J56" s="101"/>
      <c r="K56" s="1">
        <v>20000</v>
      </c>
      <c r="P56" s="1">
        <v>20000</v>
      </c>
      <c r="R56" s="1">
        <v>1000</v>
      </c>
      <c r="T56" s="59">
        <v>1000</v>
      </c>
    </row>
    <row r="57" spans="1:19" ht="14.25" customHeight="1">
      <c r="A57" s="1">
        <v>1</v>
      </c>
      <c r="B57" s="1">
        <v>4</v>
      </c>
      <c r="H57" s="5">
        <v>32217</v>
      </c>
      <c r="I57" s="131" t="s">
        <v>15</v>
      </c>
      <c r="J57" s="131"/>
      <c r="K57" s="1">
        <v>76460</v>
      </c>
      <c r="M57" s="9">
        <v>52460</v>
      </c>
      <c r="N57" s="68">
        <v>24000</v>
      </c>
      <c r="O57" s="68"/>
      <c r="R57" s="1">
        <v>2480</v>
      </c>
      <c r="S57" s="1">
        <v>2480</v>
      </c>
    </row>
    <row r="58" spans="1:20" ht="14.25" customHeight="1">
      <c r="A58" s="1">
        <v>1</v>
      </c>
      <c r="H58" s="5">
        <v>32219</v>
      </c>
      <c r="I58" s="122" t="s">
        <v>16</v>
      </c>
      <c r="J58" s="122"/>
      <c r="K58" s="1">
        <v>22000</v>
      </c>
      <c r="P58" s="1">
        <v>22000</v>
      </c>
      <c r="R58" s="1">
        <v>2000</v>
      </c>
      <c r="T58" s="59">
        <v>2000</v>
      </c>
    </row>
    <row r="59" spans="1:20" ht="14.25" customHeight="1">
      <c r="A59" s="1">
        <v>1</v>
      </c>
      <c r="H59" s="5">
        <v>32224</v>
      </c>
      <c r="I59" s="122" t="s">
        <v>17</v>
      </c>
      <c r="J59" s="122"/>
      <c r="K59" s="1">
        <v>480000</v>
      </c>
      <c r="P59" s="1">
        <v>480000</v>
      </c>
      <c r="R59" s="1">
        <v>20000</v>
      </c>
      <c r="T59" s="59">
        <v>20000</v>
      </c>
    </row>
    <row r="60" spans="1:16" ht="14.25" customHeight="1">
      <c r="A60" s="1">
        <v>1</v>
      </c>
      <c r="H60" s="5">
        <v>32231</v>
      </c>
      <c r="I60" s="132" t="s">
        <v>18</v>
      </c>
      <c r="J60" s="132"/>
      <c r="K60" s="19">
        <v>150000</v>
      </c>
      <c r="L60" s="9">
        <v>50000</v>
      </c>
      <c r="P60" s="1">
        <v>100000</v>
      </c>
    </row>
    <row r="61" spans="1:20" ht="14.25" customHeight="1">
      <c r="A61" s="1">
        <v>1</v>
      </c>
      <c r="H61" s="5">
        <v>32239</v>
      </c>
      <c r="I61" s="122" t="s">
        <v>99</v>
      </c>
      <c r="J61" s="122"/>
      <c r="K61" s="1">
        <v>24000</v>
      </c>
      <c r="P61" s="1">
        <v>24000</v>
      </c>
      <c r="R61" s="1">
        <v>400</v>
      </c>
      <c r="T61" s="59">
        <v>400</v>
      </c>
    </row>
    <row r="62" spans="1:20" ht="14.25" customHeight="1">
      <c r="A62" s="1">
        <v>1</v>
      </c>
      <c r="H62" s="5">
        <v>32244</v>
      </c>
      <c r="I62" s="129" t="s">
        <v>19</v>
      </c>
      <c r="J62" s="129"/>
      <c r="K62" s="1">
        <v>20000</v>
      </c>
      <c r="P62" s="1">
        <v>20000</v>
      </c>
      <c r="R62" s="1">
        <v>2000</v>
      </c>
      <c r="T62" s="59">
        <v>2000</v>
      </c>
    </row>
    <row r="63" spans="1:20" ht="14.25" customHeight="1">
      <c r="A63" s="1">
        <v>1</v>
      </c>
      <c r="H63" s="5">
        <v>32251</v>
      </c>
      <c r="I63" s="122" t="s">
        <v>46</v>
      </c>
      <c r="J63" s="122"/>
      <c r="K63" s="80">
        <v>15000</v>
      </c>
      <c r="P63" s="1">
        <v>15000</v>
      </c>
      <c r="R63" s="1">
        <v>1000</v>
      </c>
      <c r="T63" s="59">
        <v>1000</v>
      </c>
    </row>
    <row r="64" spans="8:20" s="47" customFormat="1" ht="14.25" customHeight="1">
      <c r="H64" s="50">
        <v>323</v>
      </c>
      <c r="I64" s="49" t="s">
        <v>72</v>
      </c>
      <c r="J64" s="49"/>
      <c r="K64" s="47">
        <f aca="true" t="shared" si="7" ref="K64:T64">SUM(K65:K85)</f>
        <v>412650</v>
      </c>
      <c r="L64" s="47">
        <f t="shared" si="7"/>
        <v>44000</v>
      </c>
      <c r="M64" s="47">
        <f t="shared" si="7"/>
        <v>0</v>
      </c>
      <c r="N64" s="47">
        <f t="shared" si="7"/>
        <v>50</v>
      </c>
      <c r="O64" s="47">
        <f t="shared" si="7"/>
        <v>50000</v>
      </c>
      <c r="P64" s="47">
        <f t="shared" si="7"/>
        <v>156600</v>
      </c>
      <c r="Q64" s="47">
        <f t="shared" si="7"/>
        <v>162000</v>
      </c>
      <c r="R64" s="47">
        <f t="shared" si="7"/>
        <v>11800</v>
      </c>
      <c r="S64" s="47">
        <f t="shared" si="7"/>
        <v>1250</v>
      </c>
      <c r="T64" s="47">
        <f t="shared" si="7"/>
        <v>10550</v>
      </c>
    </row>
    <row r="65" spans="1:20" ht="14.25" customHeight="1">
      <c r="A65" s="1">
        <v>1</v>
      </c>
      <c r="H65" s="5">
        <v>32311</v>
      </c>
      <c r="I65" s="122" t="s">
        <v>20</v>
      </c>
      <c r="J65" s="122"/>
      <c r="K65" s="1">
        <v>13000</v>
      </c>
      <c r="P65" s="1">
        <v>13000</v>
      </c>
      <c r="R65" s="1">
        <v>1200</v>
      </c>
      <c r="T65" s="59">
        <v>1200</v>
      </c>
    </row>
    <row r="66" spans="1:20" ht="14.25" customHeight="1">
      <c r="A66" s="1">
        <v>1</v>
      </c>
      <c r="H66" s="5">
        <v>32313</v>
      </c>
      <c r="I66" s="122" t="s">
        <v>21</v>
      </c>
      <c r="J66" s="122"/>
      <c r="K66" s="1">
        <v>1500</v>
      </c>
      <c r="P66" s="1">
        <v>1500</v>
      </c>
      <c r="R66" s="1">
        <v>150</v>
      </c>
      <c r="T66" s="59">
        <v>150</v>
      </c>
    </row>
    <row r="67" spans="1:15" ht="14.25" customHeight="1">
      <c r="A67" s="1">
        <v>1</v>
      </c>
      <c r="B67" s="1">
        <v>4</v>
      </c>
      <c r="H67" s="5">
        <v>32322</v>
      </c>
      <c r="I67" s="107" t="s">
        <v>22</v>
      </c>
      <c r="J67" s="107"/>
      <c r="K67" s="1">
        <v>80000</v>
      </c>
      <c r="L67" s="9">
        <v>30000</v>
      </c>
      <c r="O67" s="9">
        <v>50000</v>
      </c>
    </row>
    <row r="68" spans="1:16" ht="14.25" customHeight="1">
      <c r="A68" s="1">
        <v>1</v>
      </c>
      <c r="H68" s="91">
        <v>32332</v>
      </c>
      <c r="I68" s="90" t="s">
        <v>114</v>
      </c>
      <c r="J68" s="92"/>
      <c r="K68" s="80">
        <v>2100</v>
      </c>
      <c r="P68" s="80">
        <v>2100</v>
      </c>
    </row>
    <row r="69" spans="1:16" ht="14.25" customHeight="1">
      <c r="A69" s="1">
        <v>1</v>
      </c>
      <c r="H69" s="5">
        <v>32341</v>
      </c>
      <c r="I69" s="122" t="s">
        <v>23</v>
      </c>
      <c r="J69" s="122"/>
      <c r="K69" s="1">
        <v>22000</v>
      </c>
      <c r="P69" s="1">
        <v>22000</v>
      </c>
    </row>
    <row r="70" spans="1:20" ht="14.25" customHeight="1">
      <c r="A70" s="1">
        <v>1</v>
      </c>
      <c r="H70" s="5">
        <v>32342</v>
      </c>
      <c r="I70" s="122" t="s">
        <v>24</v>
      </c>
      <c r="J70" s="122"/>
      <c r="K70" s="80">
        <v>16000</v>
      </c>
      <c r="P70" s="1">
        <v>16000</v>
      </c>
      <c r="R70" s="1">
        <v>1400</v>
      </c>
      <c r="T70" s="59">
        <v>1400</v>
      </c>
    </row>
    <row r="71" spans="1:16" ht="14.25" customHeight="1">
      <c r="A71" s="1">
        <v>1</v>
      </c>
      <c r="H71" s="5">
        <v>32343</v>
      </c>
      <c r="I71" s="122" t="s">
        <v>25</v>
      </c>
      <c r="J71" s="122"/>
      <c r="K71" s="19">
        <v>5000</v>
      </c>
      <c r="P71" s="1">
        <v>5000</v>
      </c>
    </row>
    <row r="72" spans="1:20" ht="14.25" customHeight="1">
      <c r="A72" s="1">
        <v>1</v>
      </c>
      <c r="H72" s="5">
        <v>32343</v>
      </c>
      <c r="I72" s="78" t="s">
        <v>37</v>
      </c>
      <c r="J72" s="76"/>
      <c r="K72" s="1">
        <v>3000</v>
      </c>
      <c r="P72" s="1">
        <v>3000</v>
      </c>
      <c r="R72" s="1">
        <v>300</v>
      </c>
      <c r="T72" s="59">
        <v>300</v>
      </c>
    </row>
    <row r="73" spans="1:16" ht="14.25" customHeight="1">
      <c r="A73" s="1">
        <v>1</v>
      </c>
      <c r="H73" s="5">
        <v>32369</v>
      </c>
      <c r="I73" s="101" t="s">
        <v>96</v>
      </c>
      <c r="J73" s="101"/>
      <c r="K73" s="19">
        <v>2500</v>
      </c>
      <c r="L73" s="68"/>
      <c r="P73" s="1">
        <v>2500</v>
      </c>
    </row>
    <row r="74" spans="1:20" ht="14.25" customHeight="1">
      <c r="A74" s="1">
        <v>1</v>
      </c>
      <c r="H74" s="5">
        <v>32369</v>
      </c>
      <c r="I74" s="71" t="s">
        <v>95</v>
      </c>
      <c r="J74" s="71"/>
      <c r="K74" s="80">
        <v>37000</v>
      </c>
      <c r="L74" s="68"/>
      <c r="P74" s="1">
        <v>37000</v>
      </c>
      <c r="R74" s="1">
        <v>2400</v>
      </c>
      <c r="T74" s="59">
        <v>2400</v>
      </c>
    </row>
    <row r="75" spans="2:17" ht="15" customHeight="1">
      <c r="B75" s="1">
        <v>4</v>
      </c>
      <c r="H75" s="5">
        <v>32372</v>
      </c>
      <c r="I75" s="71" t="s">
        <v>85</v>
      </c>
      <c r="J75" s="71" t="s">
        <v>84</v>
      </c>
      <c r="K75" s="80">
        <v>102000</v>
      </c>
      <c r="L75" s="68"/>
      <c r="Q75" s="80">
        <v>102000</v>
      </c>
    </row>
    <row r="76" spans="2:17" ht="15" customHeight="1">
      <c r="B76" s="1">
        <v>4</v>
      </c>
      <c r="H76" s="5">
        <v>32377</v>
      </c>
      <c r="I76" s="71" t="s">
        <v>103</v>
      </c>
      <c r="J76" s="71"/>
      <c r="K76" s="80">
        <v>60000</v>
      </c>
      <c r="L76" s="68"/>
      <c r="Q76" s="80">
        <v>60000</v>
      </c>
    </row>
    <row r="77" spans="1:20" ht="14.25" customHeight="1">
      <c r="A77" s="1">
        <v>1</v>
      </c>
      <c r="H77" s="5">
        <v>32379</v>
      </c>
      <c r="I77" s="122" t="s">
        <v>33</v>
      </c>
      <c r="J77" s="122"/>
      <c r="K77" s="80">
        <v>21500</v>
      </c>
      <c r="P77" s="1">
        <v>21500</v>
      </c>
      <c r="R77" s="1">
        <v>1800</v>
      </c>
      <c r="T77" s="59">
        <v>1800</v>
      </c>
    </row>
    <row r="78" spans="1:20" ht="14.25" customHeight="1">
      <c r="A78" s="1">
        <v>1</v>
      </c>
      <c r="H78" s="5">
        <v>32381</v>
      </c>
      <c r="I78" s="122" t="s">
        <v>29</v>
      </c>
      <c r="J78" s="122"/>
      <c r="K78" s="1">
        <v>10000</v>
      </c>
      <c r="P78" s="1">
        <v>10000</v>
      </c>
      <c r="R78" s="1">
        <v>1000</v>
      </c>
      <c r="T78" s="59">
        <v>1000</v>
      </c>
    </row>
    <row r="79" spans="1:20" ht="14.25" customHeight="1">
      <c r="A79" s="1">
        <v>1</v>
      </c>
      <c r="H79" s="5">
        <v>32389</v>
      </c>
      <c r="I79" s="122" t="s">
        <v>28</v>
      </c>
      <c r="J79" s="122"/>
      <c r="K79" s="1">
        <v>10000</v>
      </c>
      <c r="P79" s="1">
        <v>10000</v>
      </c>
      <c r="R79" s="1">
        <v>1000</v>
      </c>
      <c r="T79" s="59">
        <v>1000</v>
      </c>
    </row>
    <row r="80" spans="1:20" ht="14.25" customHeight="1">
      <c r="A80" s="1">
        <v>1</v>
      </c>
      <c r="H80" s="5">
        <v>32395</v>
      </c>
      <c r="I80" s="8" t="s">
        <v>100</v>
      </c>
      <c r="J80" s="8"/>
      <c r="K80" s="1">
        <v>1000</v>
      </c>
      <c r="P80" s="1">
        <v>1000</v>
      </c>
      <c r="R80" s="1">
        <v>100</v>
      </c>
      <c r="T80" s="59">
        <v>100</v>
      </c>
    </row>
    <row r="81" spans="1:19" ht="14.25" customHeight="1">
      <c r="A81" s="1">
        <v>1</v>
      </c>
      <c r="H81" s="5">
        <v>32399</v>
      </c>
      <c r="I81" s="132" t="s">
        <v>30</v>
      </c>
      <c r="J81" s="132"/>
      <c r="K81" s="1">
        <v>14050</v>
      </c>
      <c r="L81" s="9">
        <v>14000</v>
      </c>
      <c r="N81" s="9">
        <v>50</v>
      </c>
      <c r="R81" s="1">
        <v>1250</v>
      </c>
      <c r="S81" s="1">
        <v>1250</v>
      </c>
    </row>
    <row r="82" spans="1:20" ht="14.25" customHeight="1">
      <c r="A82" s="1">
        <v>1</v>
      </c>
      <c r="H82" s="5">
        <v>32399</v>
      </c>
      <c r="I82" s="122" t="s">
        <v>31</v>
      </c>
      <c r="J82" s="122"/>
      <c r="K82" s="1">
        <v>9000</v>
      </c>
      <c r="P82" s="1">
        <v>9000</v>
      </c>
      <c r="R82" s="1">
        <v>1000</v>
      </c>
      <c r="T82" s="59">
        <v>1000</v>
      </c>
    </row>
    <row r="83" spans="1:16" ht="14.25" customHeight="1">
      <c r="A83" s="1">
        <v>1</v>
      </c>
      <c r="H83" s="5">
        <v>32391</v>
      </c>
      <c r="I83" s="8" t="s">
        <v>110</v>
      </c>
      <c r="J83" s="8"/>
      <c r="K83" s="1">
        <v>400</v>
      </c>
      <c r="P83" s="1">
        <v>400</v>
      </c>
    </row>
    <row r="84" spans="1:20" ht="14.25" customHeight="1">
      <c r="A84" s="1">
        <v>1</v>
      </c>
      <c r="H84" s="5">
        <v>32392</v>
      </c>
      <c r="I84" s="122" t="s">
        <v>62</v>
      </c>
      <c r="J84" s="122"/>
      <c r="K84" s="1">
        <v>1600</v>
      </c>
      <c r="P84" s="1">
        <v>1600</v>
      </c>
      <c r="R84" s="1">
        <v>200</v>
      </c>
      <c r="T84" s="59">
        <v>200</v>
      </c>
    </row>
    <row r="85" spans="1:16" ht="14.25" customHeight="1">
      <c r="A85" s="1">
        <v>1</v>
      </c>
      <c r="H85" s="5">
        <v>32399</v>
      </c>
      <c r="I85" s="122" t="s">
        <v>26</v>
      </c>
      <c r="J85" s="122"/>
      <c r="K85" s="1">
        <v>1000</v>
      </c>
      <c r="P85" s="1">
        <v>1000</v>
      </c>
    </row>
    <row r="86" spans="8:20" s="47" customFormat="1" ht="14.25" customHeight="1">
      <c r="H86" s="50">
        <v>329</v>
      </c>
      <c r="I86" s="49" t="s">
        <v>73</v>
      </c>
      <c r="J86" s="49"/>
      <c r="K86" s="47">
        <f>SUM(K87:K93)</f>
        <v>23100</v>
      </c>
      <c r="L86" s="47">
        <f aca="true" t="shared" si="8" ref="L86:T86">SUM(L87:L93)</f>
        <v>11000</v>
      </c>
      <c r="M86" s="47">
        <f t="shared" si="8"/>
        <v>0</v>
      </c>
      <c r="N86" s="47">
        <f t="shared" si="8"/>
        <v>0</v>
      </c>
      <c r="O86" s="47">
        <f>SUM(O87:O93)</f>
        <v>0</v>
      </c>
      <c r="P86" s="47">
        <f t="shared" si="8"/>
        <v>12100</v>
      </c>
      <c r="Q86" s="47">
        <f t="shared" si="8"/>
        <v>0</v>
      </c>
      <c r="R86" s="47">
        <f t="shared" si="8"/>
        <v>2460</v>
      </c>
      <c r="S86" s="47">
        <f t="shared" si="8"/>
        <v>1500</v>
      </c>
      <c r="T86" s="47">
        <f t="shared" si="8"/>
        <v>960</v>
      </c>
    </row>
    <row r="87" spans="1:20" ht="14.25" customHeight="1">
      <c r="A87" s="1">
        <v>1</v>
      </c>
      <c r="H87" s="5">
        <v>32924</v>
      </c>
      <c r="I87" s="122" t="s">
        <v>32</v>
      </c>
      <c r="J87" s="122"/>
      <c r="K87" s="1">
        <v>4800</v>
      </c>
      <c r="P87" s="1">
        <v>4800</v>
      </c>
      <c r="R87" s="1">
        <v>560</v>
      </c>
      <c r="T87" s="59">
        <v>560</v>
      </c>
    </row>
    <row r="88" spans="1:16" ht="14.25" customHeight="1">
      <c r="A88" s="1">
        <v>1</v>
      </c>
      <c r="H88" s="5">
        <v>32922</v>
      </c>
      <c r="I88" s="122" t="s">
        <v>36</v>
      </c>
      <c r="J88" s="122"/>
      <c r="K88" s="1">
        <v>2400</v>
      </c>
      <c r="P88" s="1">
        <v>2400</v>
      </c>
    </row>
    <row r="89" spans="1:11" ht="14.25" customHeight="1">
      <c r="A89" s="1">
        <v>1</v>
      </c>
      <c r="H89" s="5">
        <v>32931</v>
      </c>
      <c r="I89" s="71" t="s">
        <v>80</v>
      </c>
      <c r="J89" s="8"/>
      <c r="K89" s="19"/>
    </row>
    <row r="90" spans="1:20" ht="14.25" customHeight="1">
      <c r="A90" s="1">
        <v>1</v>
      </c>
      <c r="H90" s="5">
        <v>32991</v>
      </c>
      <c r="I90" s="122" t="s">
        <v>77</v>
      </c>
      <c r="J90" s="122"/>
      <c r="K90" s="1">
        <v>2000</v>
      </c>
      <c r="P90" s="1">
        <v>2000</v>
      </c>
      <c r="R90" s="1">
        <v>200</v>
      </c>
      <c r="T90" s="59">
        <v>200</v>
      </c>
    </row>
    <row r="91" spans="1:20" ht="14.25" customHeight="1">
      <c r="A91" s="1">
        <v>1</v>
      </c>
      <c r="H91" s="5">
        <v>32999</v>
      </c>
      <c r="I91" s="101" t="s">
        <v>34</v>
      </c>
      <c r="J91" s="101"/>
      <c r="K91" s="1">
        <v>2000</v>
      </c>
      <c r="P91" s="1">
        <v>2000</v>
      </c>
      <c r="Q91" s="19"/>
      <c r="R91" s="1">
        <v>200</v>
      </c>
      <c r="T91" s="59">
        <v>200</v>
      </c>
    </row>
    <row r="92" spans="1:20" s="12" customFormat="1" ht="14.25" customHeight="1">
      <c r="A92" s="12">
        <v>1</v>
      </c>
      <c r="H92" s="11">
        <v>32941</v>
      </c>
      <c r="I92" s="134" t="s">
        <v>60</v>
      </c>
      <c r="J92" s="134"/>
      <c r="K92" s="12">
        <v>900</v>
      </c>
      <c r="P92" s="12">
        <v>900</v>
      </c>
      <c r="T92" s="61"/>
    </row>
    <row r="93" spans="1:20" s="12" customFormat="1" ht="14.25" customHeight="1">
      <c r="A93" s="12">
        <v>1</v>
      </c>
      <c r="H93" s="11">
        <v>32955</v>
      </c>
      <c r="I93" s="30" t="s">
        <v>76</v>
      </c>
      <c r="J93" s="30"/>
      <c r="K93" s="12">
        <v>11000</v>
      </c>
      <c r="L93" s="12">
        <v>11000</v>
      </c>
      <c r="R93" s="12">
        <v>1500</v>
      </c>
      <c r="S93" s="12">
        <v>1500</v>
      </c>
      <c r="T93" s="61"/>
    </row>
    <row r="94" spans="8:20" s="24" customFormat="1" ht="14.25" customHeight="1">
      <c r="H94" s="23">
        <v>34</v>
      </c>
      <c r="I94" s="130" t="s">
        <v>74</v>
      </c>
      <c r="J94" s="130"/>
      <c r="K94" s="24">
        <f aca="true" t="shared" si="9" ref="K94:T95">K95</f>
        <v>25130</v>
      </c>
      <c r="L94" s="24">
        <f t="shared" si="9"/>
        <v>2130</v>
      </c>
      <c r="M94" s="24">
        <f t="shared" si="9"/>
        <v>0</v>
      </c>
      <c r="N94" s="24">
        <f t="shared" si="9"/>
        <v>0</v>
      </c>
      <c r="P94" s="24">
        <f t="shared" si="9"/>
        <v>23000</v>
      </c>
      <c r="Q94" s="24">
        <f t="shared" si="9"/>
        <v>0</v>
      </c>
      <c r="R94" s="24">
        <f t="shared" si="9"/>
        <v>2300</v>
      </c>
      <c r="S94" s="24">
        <f t="shared" si="9"/>
        <v>0</v>
      </c>
      <c r="T94" s="24">
        <f t="shared" si="9"/>
        <v>2300</v>
      </c>
    </row>
    <row r="95" spans="8:20" s="45" customFormat="1" ht="14.25" customHeight="1">
      <c r="H95" s="43">
        <v>343</v>
      </c>
      <c r="I95" s="44" t="s">
        <v>75</v>
      </c>
      <c r="J95" s="44"/>
      <c r="K95" s="45">
        <f>K96+K97+K98</f>
        <v>25130</v>
      </c>
      <c r="L95" s="45">
        <f>L96+L97+L98</f>
        <v>2130</v>
      </c>
      <c r="M95" s="45">
        <f>M96+M97+M98</f>
        <v>0</v>
      </c>
      <c r="N95" s="45">
        <f>N96+N97+N98</f>
        <v>0</v>
      </c>
      <c r="P95" s="45">
        <f>P96+P97+P98</f>
        <v>23000</v>
      </c>
      <c r="Q95" s="45">
        <f t="shared" si="9"/>
        <v>0</v>
      </c>
      <c r="R95" s="45">
        <f t="shared" si="9"/>
        <v>2300</v>
      </c>
      <c r="S95" s="45">
        <f t="shared" si="9"/>
        <v>0</v>
      </c>
      <c r="T95" s="45">
        <f t="shared" si="9"/>
        <v>2300</v>
      </c>
    </row>
    <row r="96" spans="1:20" ht="14.25" customHeight="1">
      <c r="A96" s="1">
        <v>1</v>
      </c>
      <c r="H96" s="5">
        <v>34312</v>
      </c>
      <c r="I96" s="122" t="s">
        <v>27</v>
      </c>
      <c r="J96" s="122"/>
      <c r="K96" s="1">
        <v>23000</v>
      </c>
      <c r="P96" s="1">
        <v>23000</v>
      </c>
      <c r="R96" s="1">
        <v>2300</v>
      </c>
      <c r="T96" s="59">
        <v>2300</v>
      </c>
    </row>
    <row r="97" spans="1:12" ht="14.25" customHeight="1">
      <c r="A97" s="1">
        <v>1</v>
      </c>
      <c r="H97" s="5">
        <v>34331</v>
      </c>
      <c r="I97" s="8" t="s">
        <v>104</v>
      </c>
      <c r="J97" s="8"/>
      <c r="K97" s="1">
        <v>280</v>
      </c>
      <c r="L97" s="9">
        <v>280</v>
      </c>
    </row>
    <row r="98" spans="1:20" s="10" customFormat="1" ht="14.25" customHeight="1">
      <c r="A98" s="10">
        <v>1</v>
      </c>
      <c r="H98" s="5">
        <v>34332</v>
      </c>
      <c r="I98" s="122" t="s">
        <v>105</v>
      </c>
      <c r="J98" s="122"/>
      <c r="K98" s="12">
        <v>1850</v>
      </c>
      <c r="L98" s="12">
        <v>1850</v>
      </c>
      <c r="T98" s="63"/>
    </row>
    <row r="99" spans="8:10" s="24" customFormat="1" ht="28.5" customHeight="1">
      <c r="H99" s="23"/>
      <c r="I99" s="130"/>
      <c r="J99" s="130"/>
    </row>
    <row r="100" spans="8:10" s="45" customFormat="1" ht="14.25" customHeight="1">
      <c r="H100" s="43"/>
      <c r="I100" s="44"/>
      <c r="J100" s="44"/>
    </row>
    <row r="101" spans="8:20" s="21" customFormat="1" ht="15">
      <c r="H101" s="64">
        <v>4</v>
      </c>
      <c r="I101" s="58"/>
      <c r="J101" s="58" t="s">
        <v>63</v>
      </c>
      <c r="K101" s="21">
        <f aca="true" t="shared" si="10" ref="K101:T101">K102</f>
        <v>430388</v>
      </c>
      <c r="L101" s="21">
        <f t="shared" si="10"/>
        <v>0</v>
      </c>
      <c r="M101" s="21">
        <f t="shared" si="10"/>
        <v>0</v>
      </c>
      <c r="N101" s="21">
        <f t="shared" si="10"/>
        <v>0</v>
      </c>
      <c r="O101" s="21">
        <f t="shared" si="10"/>
        <v>50000</v>
      </c>
      <c r="P101" s="21">
        <f t="shared" si="10"/>
        <v>15000</v>
      </c>
      <c r="Q101" s="21">
        <f t="shared" si="10"/>
        <v>365388</v>
      </c>
      <c r="R101" s="21">
        <f t="shared" si="10"/>
        <v>1590</v>
      </c>
      <c r="S101" s="21">
        <f t="shared" si="10"/>
        <v>0</v>
      </c>
      <c r="T101" s="21">
        <f t="shared" si="10"/>
        <v>1590</v>
      </c>
    </row>
    <row r="102" spans="8:20" s="24" customFormat="1" ht="15">
      <c r="H102" s="53">
        <v>42</v>
      </c>
      <c r="I102" s="133"/>
      <c r="J102" s="133"/>
      <c r="K102" s="24">
        <f>K103</f>
        <v>430388</v>
      </c>
      <c r="L102" s="24">
        <f aca="true" t="shared" si="11" ref="L102:T102">L103</f>
        <v>0</v>
      </c>
      <c r="M102" s="24">
        <f t="shared" si="11"/>
        <v>0</v>
      </c>
      <c r="N102" s="24">
        <f t="shared" si="11"/>
        <v>0</v>
      </c>
      <c r="O102" s="24">
        <f>O103</f>
        <v>50000</v>
      </c>
      <c r="P102" s="24">
        <f t="shared" si="11"/>
        <v>15000</v>
      </c>
      <c r="Q102" s="24">
        <f t="shared" si="11"/>
        <v>365388</v>
      </c>
      <c r="R102" s="24">
        <f t="shared" si="11"/>
        <v>1590</v>
      </c>
      <c r="S102" s="24">
        <f t="shared" si="11"/>
        <v>0</v>
      </c>
      <c r="T102" s="65">
        <f t="shared" si="11"/>
        <v>1590</v>
      </c>
    </row>
    <row r="103" spans="8:20" s="47" customFormat="1" ht="15">
      <c r="H103" s="51">
        <v>422</v>
      </c>
      <c r="I103" s="52"/>
      <c r="J103" s="52"/>
      <c r="K103" s="47">
        <f aca="true" t="shared" si="12" ref="K103:Q103">SUM(K104:K109)</f>
        <v>430388</v>
      </c>
      <c r="L103" s="47">
        <f t="shared" si="12"/>
        <v>0</v>
      </c>
      <c r="M103" s="47">
        <f t="shared" si="12"/>
        <v>0</v>
      </c>
      <c r="N103" s="47">
        <f t="shared" si="12"/>
        <v>0</v>
      </c>
      <c r="O103" s="47">
        <f t="shared" si="12"/>
        <v>50000</v>
      </c>
      <c r="P103" s="47">
        <f t="shared" si="12"/>
        <v>15000</v>
      </c>
      <c r="Q103" s="47">
        <f t="shared" si="12"/>
        <v>365388</v>
      </c>
      <c r="R103" s="47">
        <f>SUM(R104:R107)</f>
        <v>1590</v>
      </c>
      <c r="S103" s="47">
        <f>SUM(S104:S107)</f>
        <v>0</v>
      </c>
      <c r="T103" s="66">
        <f>SUM(T104:T107)</f>
        <v>1590</v>
      </c>
    </row>
    <row r="104" spans="1:16" ht="15">
      <c r="A104" s="1">
        <v>1</v>
      </c>
      <c r="H104" s="5">
        <v>42211</v>
      </c>
      <c r="I104" s="122" t="s">
        <v>35</v>
      </c>
      <c r="J104" s="122"/>
      <c r="K104" s="1">
        <v>7500</v>
      </c>
      <c r="P104" s="1">
        <v>7500</v>
      </c>
    </row>
    <row r="105" spans="1:10" ht="15">
      <c r="A105" s="1">
        <v>1</v>
      </c>
      <c r="H105" s="5">
        <v>42231</v>
      </c>
      <c r="I105" s="122" t="s">
        <v>38</v>
      </c>
      <c r="J105" s="122"/>
    </row>
    <row r="106" spans="1:17" ht="15">
      <c r="A106" s="1">
        <v>1</v>
      </c>
      <c r="H106" s="5">
        <v>42212</v>
      </c>
      <c r="I106" s="107" t="s">
        <v>5</v>
      </c>
      <c r="J106" s="107"/>
      <c r="Q106" s="80"/>
    </row>
    <row r="107" spans="1:20" ht="15">
      <c r="A107" s="1">
        <v>1</v>
      </c>
      <c r="H107" s="5">
        <v>42272</v>
      </c>
      <c r="I107" s="8" t="s">
        <v>45</v>
      </c>
      <c r="J107" s="8"/>
      <c r="K107" s="1">
        <v>7500</v>
      </c>
      <c r="P107" s="1">
        <v>7500</v>
      </c>
      <c r="R107" s="1">
        <v>1590</v>
      </c>
      <c r="T107" s="59">
        <v>1590</v>
      </c>
    </row>
    <row r="108" spans="2:17" ht="15">
      <c r="B108" s="1">
        <v>4</v>
      </c>
      <c r="H108" s="5">
        <v>42273</v>
      </c>
      <c r="I108" s="8" t="s">
        <v>115</v>
      </c>
      <c r="J108" s="8"/>
      <c r="K108" s="1">
        <v>415388</v>
      </c>
      <c r="O108" s="9">
        <v>50000</v>
      </c>
      <c r="Q108" s="1">
        <v>365388</v>
      </c>
    </row>
    <row r="109" spans="9:10" ht="15">
      <c r="I109" s="8"/>
      <c r="J109" s="8"/>
    </row>
    <row r="110" spans="8:20" s="85" customFormat="1" ht="15">
      <c r="H110" s="86"/>
      <c r="I110" s="87"/>
      <c r="J110" s="89" t="s">
        <v>113</v>
      </c>
      <c r="K110" s="85">
        <v>1085714</v>
      </c>
      <c r="L110" s="85">
        <v>319714</v>
      </c>
      <c r="M110" s="85">
        <v>0</v>
      </c>
      <c r="N110" s="85">
        <v>0</v>
      </c>
      <c r="P110" s="85">
        <v>0</v>
      </c>
      <c r="Q110" s="85">
        <v>766000</v>
      </c>
      <c r="T110" s="88"/>
    </row>
    <row r="111" spans="9:10" ht="15">
      <c r="I111" s="8"/>
      <c r="J111" s="8"/>
    </row>
    <row r="112" spans="1:20" s="19" customFormat="1" ht="17.25">
      <c r="A112" s="95" t="s">
        <v>81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82">
        <f>K31+K101+K110</f>
        <v>7904872</v>
      </c>
      <c r="L112" s="82">
        <f>L31+L101+L110</f>
        <v>4570694</v>
      </c>
      <c r="M112" s="20">
        <f aca="true" t="shared" si="13" ref="M112:T112">M31+M101</f>
        <v>52460</v>
      </c>
      <c r="N112" s="20">
        <f t="shared" si="13"/>
        <v>24050</v>
      </c>
      <c r="O112" s="82">
        <f>O31+O101+O110</f>
        <v>100000</v>
      </c>
      <c r="P112" s="20">
        <f t="shared" si="13"/>
        <v>1068000</v>
      </c>
      <c r="Q112" s="20">
        <f>Q31+Q101+Q110</f>
        <v>2089668</v>
      </c>
      <c r="R112" s="20">
        <f t="shared" si="13"/>
        <v>640292</v>
      </c>
      <c r="S112" s="20">
        <f t="shared" si="13"/>
        <v>582292</v>
      </c>
      <c r="T112" s="20">
        <f t="shared" si="13"/>
        <v>58000</v>
      </c>
    </row>
    <row r="113" spans="1:20" s="19" customFormat="1" ht="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70"/>
      <c r="L113" s="70"/>
      <c r="M113" s="70"/>
      <c r="N113" s="70"/>
      <c r="O113" s="70"/>
      <c r="P113" s="70"/>
      <c r="Q113" s="70"/>
      <c r="R113" s="70"/>
      <c r="S113" s="70"/>
      <c r="T113" s="70"/>
    </row>
    <row r="114" ht="15">
      <c r="T114" s="1"/>
    </row>
    <row r="115" ht="15">
      <c r="T115" s="1"/>
    </row>
    <row r="116" spans="1:21" s="67" customFormat="1" ht="15.75" customHeight="1">
      <c r="A116" s="1"/>
      <c r="B116" s="1"/>
      <c r="C116" s="1"/>
      <c r="D116" s="1"/>
      <c r="E116" s="1"/>
      <c r="F116" s="1"/>
      <c r="G116" s="1"/>
      <c r="H116" s="5"/>
      <c r="I116" s="5"/>
      <c r="J116" s="6"/>
      <c r="K116" s="1"/>
      <c r="L116" s="9"/>
      <c r="M116" s="9"/>
      <c r="N116" s="9"/>
      <c r="O116" s="9"/>
      <c r="P116" s="1"/>
      <c r="Q116" s="1"/>
      <c r="R116" s="1"/>
      <c r="S116" s="1"/>
      <c r="T116" s="1"/>
      <c r="U116" s="1"/>
    </row>
    <row r="117" ht="15">
      <c r="T117" s="1"/>
    </row>
    <row r="118" ht="15">
      <c r="T118" s="1"/>
    </row>
    <row r="119" ht="15">
      <c r="T119" s="1"/>
    </row>
    <row r="120" ht="15">
      <c r="T120" s="1"/>
    </row>
    <row r="121" ht="15">
      <c r="T121" s="1"/>
    </row>
    <row r="122" ht="15">
      <c r="T122" s="1"/>
    </row>
    <row r="123" ht="15">
      <c r="T123" s="1"/>
    </row>
    <row r="124" ht="15">
      <c r="T124" s="1"/>
    </row>
    <row r="125" ht="15">
      <c r="T125" s="1"/>
    </row>
    <row r="126" ht="15">
      <c r="T126" s="1"/>
    </row>
    <row r="127" ht="15">
      <c r="T127" s="1"/>
    </row>
    <row r="128" ht="15">
      <c r="T128" s="1"/>
    </row>
    <row r="129" ht="15">
      <c r="T129" s="1"/>
    </row>
    <row r="130" ht="15">
      <c r="T130" s="1"/>
    </row>
    <row r="131" ht="15">
      <c r="T131" s="1"/>
    </row>
    <row r="132" ht="15">
      <c r="T132" s="1"/>
    </row>
    <row r="133" ht="15">
      <c r="T133" s="1"/>
    </row>
    <row r="134" ht="15">
      <c r="T134" s="1"/>
    </row>
    <row r="135" ht="15">
      <c r="T135" s="1"/>
    </row>
    <row r="136" ht="15">
      <c r="T136" s="1"/>
    </row>
    <row r="137" ht="15">
      <c r="T137" s="1"/>
    </row>
    <row r="138" ht="15">
      <c r="T138" s="1"/>
    </row>
    <row r="139" ht="15">
      <c r="T139" s="1"/>
    </row>
    <row r="140" ht="15">
      <c r="T140" s="1"/>
    </row>
    <row r="141" ht="15">
      <c r="T141" s="1"/>
    </row>
    <row r="142" ht="15">
      <c r="T142" s="1"/>
    </row>
    <row r="143" ht="15">
      <c r="T143" s="1"/>
    </row>
    <row r="144" ht="15">
      <c r="T144" s="1"/>
    </row>
    <row r="145" ht="15">
      <c r="T145" s="1"/>
    </row>
    <row r="146" ht="15">
      <c r="T146" s="1"/>
    </row>
    <row r="147" ht="15">
      <c r="T147" s="1"/>
    </row>
    <row r="148" ht="15">
      <c r="T148" s="1"/>
    </row>
    <row r="149" ht="15">
      <c r="T149" s="1"/>
    </row>
    <row r="150" ht="15">
      <c r="T150" s="1"/>
    </row>
    <row r="151" ht="15">
      <c r="T151" s="1"/>
    </row>
    <row r="152" ht="15">
      <c r="T152" s="1"/>
    </row>
    <row r="153" ht="15">
      <c r="T153" s="1"/>
    </row>
    <row r="154" ht="15">
      <c r="T154" s="1"/>
    </row>
    <row r="155" ht="15">
      <c r="T155" s="1"/>
    </row>
    <row r="156" ht="15">
      <c r="T156" s="1"/>
    </row>
    <row r="157" ht="15">
      <c r="T157" s="1"/>
    </row>
    <row r="158" ht="15">
      <c r="T158" s="1"/>
    </row>
    <row r="159" ht="15">
      <c r="T159" s="1"/>
    </row>
    <row r="160" ht="15">
      <c r="T160" s="1"/>
    </row>
    <row r="161" ht="15">
      <c r="T161" s="1"/>
    </row>
    <row r="162" ht="15">
      <c r="T162" s="1"/>
    </row>
    <row r="163" ht="15">
      <c r="T163" s="1"/>
    </row>
    <row r="164" ht="15">
      <c r="T164" s="1"/>
    </row>
    <row r="165" ht="15">
      <c r="T165" s="1"/>
    </row>
    <row r="166" ht="15">
      <c r="T166" s="1"/>
    </row>
    <row r="167" ht="15">
      <c r="T167" s="1"/>
    </row>
    <row r="168" ht="15">
      <c r="T168" s="1"/>
    </row>
    <row r="169" ht="15">
      <c r="T169" s="1"/>
    </row>
    <row r="170" ht="15">
      <c r="T170" s="1"/>
    </row>
    <row r="171" ht="15">
      <c r="T171" s="1"/>
    </row>
    <row r="172" ht="15">
      <c r="T172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  <row r="179" ht="15">
      <c r="T179" s="1"/>
    </row>
    <row r="180" ht="15">
      <c r="T180" s="1"/>
    </row>
    <row r="181" ht="15">
      <c r="T181" s="1"/>
    </row>
    <row r="182" ht="15">
      <c r="T182" s="1"/>
    </row>
    <row r="183" ht="15">
      <c r="T183" s="1"/>
    </row>
    <row r="184" ht="15">
      <c r="T184" s="1"/>
    </row>
    <row r="185" ht="15">
      <c r="T185" s="1"/>
    </row>
    <row r="186" ht="15">
      <c r="T186" s="1"/>
    </row>
    <row r="187" ht="15">
      <c r="T187" s="1"/>
    </row>
    <row r="188" ht="15">
      <c r="T188" s="1"/>
    </row>
    <row r="189" ht="15">
      <c r="T189" s="1"/>
    </row>
    <row r="190" ht="15">
      <c r="T190" s="1"/>
    </row>
    <row r="191" ht="15">
      <c r="T191" s="1"/>
    </row>
    <row r="192" ht="15">
      <c r="T192" s="1"/>
    </row>
    <row r="193" ht="15">
      <c r="T193" s="1"/>
    </row>
    <row r="194" ht="15">
      <c r="T194" s="1"/>
    </row>
    <row r="195" ht="15">
      <c r="T195" s="1"/>
    </row>
    <row r="196" ht="15">
      <c r="T196" s="1"/>
    </row>
    <row r="197" ht="15">
      <c r="T197" s="1"/>
    </row>
    <row r="198" ht="15">
      <c r="T198" s="1"/>
    </row>
    <row r="199" ht="15">
      <c r="T199" s="1"/>
    </row>
    <row r="200" ht="15">
      <c r="T200" s="1"/>
    </row>
    <row r="201" ht="15">
      <c r="T201" s="1"/>
    </row>
    <row r="202" ht="15">
      <c r="T202" s="1"/>
    </row>
    <row r="203" ht="15">
      <c r="T203" s="1"/>
    </row>
    <row r="204" ht="15">
      <c r="T204" s="1"/>
    </row>
    <row r="205" ht="15">
      <c r="T205" s="1"/>
    </row>
    <row r="206" ht="15">
      <c r="T206" s="1"/>
    </row>
    <row r="207" ht="15">
      <c r="T207" s="1"/>
    </row>
    <row r="208" ht="15">
      <c r="T208" s="1"/>
    </row>
    <row r="209" ht="15">
      <c r="T209" s="1"/>
    </row>
    <row r="210" ht="15">
      <c r="T210" s="1"/>
    </row>
    <row r="211" ht="15">
      <c r="T211" s="1"/>
    </row>
    <row r="212" ht="15">
      <c r="T212" s="1"/>
    </row>
    <row r="213" ht="15">
      <c r="T213" s="1"/>
    </row>
    <row r="214" ht="15">
      <c r="T214" s="1"/>
    </row>
    <row r="215" ht="15">
      <c r="T215" s="1"/>
    </row>
    <row r="216" ht="15">
      <c r="T216" s="1"/>
    </row>
    <row r="217" ht="15">
      <c r="T217" s="1"/>
    </row>
    <row r="218" ht="15">
      <c r="T218" s="1"/>
    </row>
    <row r="219" ht="15">
      <c r="T219" s="1"/>
    </row>
    <row r="220" ht="15">
      <c r="T220" s="1"/>
    </row>
    <row r="221" ht="15">
      <c r="T221" s="1"/>
    </row>
    <row r="222" ht="15">
      <c r="T222" s="1"/>
    </row>
    <row r="223" ht="15">
      <c r="T223" s="1"/>
    </row>
    <row r="224" ht="15">
      <c r="T224" s="1"/>
    </row>
    <row r="225" ht="15">
      <c r="T225" s="1"/>
    </row>
    <row r="226" ht="15">
      <c r="T226" s="1"/>
    </row>
    <row r="227" ht="15">
      <c r="T227" s="1"/>
    </row>
    <row r="228" ht="15">
      <c r="T228" s="1"/>
    </row>
    <row r="229" ht="15">
      <c r="T229" s="1"/>
    </row>
    <row r="230" ht="15">
      <c r="T230" s="1"/>
    </row>
    <row r="231" ht="15">
      <c r="T231" s="1"/>
    </row>
    <row r="232" ht="15">
      <c r="T232" s="1"/>
    </row>
    <row r="233" ht="15">
      <c r="T233" s="1"/>
    </row>
    <row r="234" ht="15">
      <c r="T234" s="1"/>
    </row>
    <row r="235" ht="15">
      <c r="T235" s="1"/>
    </row>
    <row r="236" ht="15">
      <c r="T236" s="1"/>
    </row>
    <row r="237" ht="15">
      <c r="T237" s="1"/>
    </row>
    <row r="238" ht="15">
      <c r="T238" s="1"/>
    </row>
    <row r="239" ht="15">
      <c r="T239" s="1"/>
    </row>
    <row r="240" ht="15">
      <c r="T240" s="1"/>
    </row>
    <row r="241" ht="15">
      <c r="T241" s="1"/>
    </row>
    <row r="242" ht="15">
      <c r="T242" s="1"/>
    </row>
    <row r="243" ht="15">
      <c r="T243" s="1"/>
    </row>
    <row r="244" ht="15">
      <c r="T244" s="1"/>
    </row>
    <row r="245" ht="15">
      <c r="T245" s="1"/>
    </row>
    <row r="246" ht="15">
      <c r="T246" s="1"/>
    </row>
    <row r="247" ht="15">
      <c r="T247" s="1"/>
    </row>
    <row r="248" ht="15">
      <c r="T248" s="1"/>
    </row>
    <row r="249" ht="15">
      <c r="T249" s="1"/>
    </row>
    <row r="250" ht="15">
      <c r="T250" s="1"/>
    </row>
    <row r="251" ht="15">
      <c r="T251" s="1"/>
    </row>
    <row r="252" ht="15">
      <c r="T252" s="1"/>
    </row>
    <row r="253" ht="15">
      <c r="T253" s="1"/>
    </row>
    <row r="254" ht="15">
      <c r="T254" s="1"/>
    </row>
    <row r="255" ht="15">
      <c r="T255" s="1"/>
    </row>
    <row r="256" ht="15">
      <c r="T256" s="1"/>
    </row>
    <row r="257" ht="15">
      <c r="T257" s="1"/>
    </row>
    <row r="258" ht="15">
      <c r="T258" s="1"/>
    </row>
    <row r="259" ht="15">
      <c r="T259" s="1"/>
    </row>
    <row r="260" ht="15">
      <c r="T260" s="1"/>
    </row>
    <row r="261" ht="15">
      <c r="T261" s="1"/>
    </row>
    <row r="262" ht="15">
      <c r="T262" s="1"/>
    </row>
    <row r="263" ht="15">
      <c r="T263" s="1"/>
    </row>
    <row r="264" ht="15">
      <c r="T264" s="1"/>
    </row>
    <row r="265" ht="15">
      <c r="T265" s="1"/>
    </row>
    <row r="266" ht="15">
      <c r="T266" s="1"/>
    </row>
    <row r="267" ht="15">
      <c r="T267" s="1"/>
    </row>
    <row r="268" ht="15">
      <c r="T268" s="1"/>
    </row>
    <row r="269" ht="15">
      <c r="T269" s="1"/>
    </row>
    <row r="270" ht="15">
      <c r="T270" s="1"/>
    </row>
    <row r="271" ht="15">
      <c r="T271" s="1"/>
    </row>
    <row r="272" ht="15">
      <c r="T272" s="1"/>
    </row>
    <row r="273" ht="15">
      <c r="T273" s="1"/>
    </row>
    <row r="274" ht="15">
      <c r="T274" s="1"/>
    </row>
    <row r="275" ht="15">
      <c r="T275" s="1"/>
    </row>
    <row r="276" ht="15">
      <c r="T276" s="1"/>
    </row>
    <row r="277" ht="15">
      <c r="T277" s="1"/>
    </row>
    <row r="278" ht="15">
      <c r="T278" s="1"/>
    </row>
    <row r="279" ht="15">
      <c r="T279" s="1"/>
    </row>
    <row r="280" ht="15">
      <c r="T280" s="1"/>
    </row>
    <row r="281" ht="15">
      <c r="T281" s="1"/>
    </row>
    <row r="282" ht="15">
      <c r="T282" s="1"/>
    </row>
    <row r="283" ht="15">
      <c r="T283" s="1"/>
    </row>
    <row r="284" ht="15">
      <c r="T284" s="1"/>
    </row>
    <row r="285" ht="15">
      <c r="T285" s="1"/>
    </row>
    <row r="286" ht="15">
      <c r="T286" s="1"/>
    </row>
    <row r="287" ht="15">
      <c r="T287" s="1"/>
    </row>
    <row r="288" ht="15">
      <c r="T288" s="1"/>
    </row>
    <row r="289" ht="15">
      <c r="T289" s="1"/>
    </row>
    <row r="290" ht="15">
      <c r="T290" s="1"/>
    </row>
    <row r="291" ht="15">
      <c r="T291" s="1"/>
    </row>
    <row r="292" ht="15">
      <c r="T292" s="1"/>
    </row>
    <row r="293" ht="15">
      <c r="T293" s="1"/>
    </row>
    <row r="294" ht="15">
      <c r="T294" s="1"/>
    </row>
    <row r="295" ht="15">
      <c r="T295" s="1"/>
    </row>
    <row r="296" ht="15">
      <c r="T296" s="1"/>
    </row>
    <row r="297" ht="15">
      <c r="T297" s="1"/>
    </row>
    <row r="298" ht="15">
      <c r="T298" s="1"/>
    </row>
    <row r="299" ht="15">
      <c r="T299" s="1"/>
    </row>
    <row r="300" ht="15">
      <c r="T300" s="1"/>
    </row>
    <row r="301" ht="15">
      <c r="T301" s="1"/>
    </row>
    <row r="302" ht="15">
      <c r="T302" s="1"/>
    </row>
    <row r="303" ht="15">
      <c r="T303" s="1"/>
    </row>
    <row r="304" ht="15">
      <c r="T304" s="1"/>
    </row>
    <row r="305" ht="15">
      <c r="T305" s="1"/>
    </row>
    <row r="306" ht="15">
      <c r="T306" s="1"/>
    </row>
    <row r="307" ht="15">
      <c r="T307" s="1"/>
    </row>
    <row r="308" ht="15">
      <c r="T308" s="1"/>
    </row>
    <row r="309" ht="15">
      <c r="T309" s="1"/>
    </row>
    <row r="310" ht="15">
      <c r="T310" s="1"/>
    </row>
    <row r="311" ht="15">
      <c r="T311" s="1"/>
    </row>
    <row r="312" ht="15">
      <c r="T312" s="1"/>
    </row>
    <row r="313" ht="15">
      <c r="T313" s="1"/>
    </row>
    <row r="314" ht="15">
      <c r="T314" s="1"/>
    </row>
    <row r="315" ht="15">
      <c r="T315" s="1"/>
    </row>
    <row r="316" ht="15">
      <c r="T316" s="1"/>
    </row>
    <row r="317" ht="15">
      <c r="T317" s="1"/>
    </row>
    <row r="318" ht="15">
      <c r="T318" s="1"/>
    </row>
    <row r="319" ht="15">
      <c r="T319" s="1"/>
    </row>
    <row r="320" ht="15">
      <c r="T320" s="1"/>
    </row>
    <row r="321" ht="15">
      <c r="T321" s="1"/>
    </row>
    <row r="322" ht="15">
      <c r="T322" s="1"/>
    </row>
    <row r="323" ht="15">
      <c r="T323" s="1"/>
    </row>
    <row r="324" ht="15">
      <c r="T324" s="1"/>
    </row>
    <row r="325" ht="15">
      <c r="T325" s="1"/>
    </row>
    <row r="326" ht="15">
      <c r="T326" s="1"/>
    </row>
    <row r="327" ht="15">
      <c r="T327" s="1"/>
    </row>
    <row r="328" ht="15">
      <c r="T328" s="1"/>
    </row>
    <row r="329" ht="15">
      <c r="T329" s="1"/>
    </row>
    <row r="330" ht="15">
      <c r="T330" s="1"/>
    </row>
    <row r="331" ht="15">
      <c r="T331" s="1"/>
    </row>
    <row r="332" ht="15">
      <c r="T332" s="1"/>
    </row>
    <row r="333" ht="15">
      <c r="T333" s="1"/>
    </row>
    <row r="334" ht="15">
      <c r="T334" s="1"/>
    </row>
    <row r="335" ht="15">
      <c r="T335" s="1"/>
    </row>
    <row r="336" ht="15">
      <c r="T336" s="1"/>
    </row>
    <row r="337" ht="15">
      <c r="T337" s="1"/>
    </row>
    <row r="338" ht="15">
      <c r="T338" s="1"/>
    </row>
    <row r="339" ht="15">
      <c r="T339" s="1"/>
    </row>
    <row r="340" ht="15">
      <c r="T340" s="1"/>
    </row>
    <row r="341" ht="15">
      <c r="T341" s="1"/>
    </row>
    <row r="342" ht="15">
      <c r="T342" s="1"/>
    </row>
    <row r="343" ht="15">
      <c r="T343" s="1"/>
    </row>
    <row r="344" ht="15">
      <c r="T344" s="1"/>
    </row>
    <row r="345" ht="15">
      <c r="T345" s="1"/>
    </row>
    <row r="346" ht="15">
      <c r="T346" s="1"/>
    </row>
    <row r="347" ht="15">
      <c r="T347" s="1"/>
    </row>
    <row r="348" ht="15">
      <c r="T348" s="1"/>
    </row>
    <row r="349" ht="15">
      <c r="T349" s="1"/>
    </row>
    <row r="350" ht="15">
      <c r="T350" s="1"/>
    </row>
    <row r="351" ht="15">
      <c r="T351" s="1"/>
    </row>
    <row r="352" ht="15">
      <c r="T352" s="1"/>
    </row>
    <row r="353" ht="15">
      <c r="T353" s="1"/>
    </row>
    <row r="354" ht="15">
      <c r="T354" s="1"/>
    </row>
    <row r="355" ht="15">
      <c r="T355" s="1"/>
    </row>
    <row r="356" ht="15">
      <c r="T356" s="1"/>
    </row>
    <row r="357" ht="15">
      <c r="T357" s="1"/>
    </row>
    <row r="358" ht="15">
      <c r="T358" s="1"/>
    </row>
    <row r="359" ht="15">
      <c r="T359" s="1"/>
    </row>
    <row r="360" ht="15">
      <c r="T360" s="1"/>
    </row>
    <row r="361" ht="15">
      <c r="T361" s="1"/>
    </row>
    <row r="362" ht="15">
      <c r="T362" s="1"/>
    </row>
    <row r="363" ht="15">
      <c r="T363" s="1"/>
    </row>
    <row r="364" ht="15">
      <c r="T364" s="1"/>
    </row>
    <row r="365" ht="15">
      <c r="T365" s="1"/>
    </row>
    <row r="366" ht="15">
      <c r="T366" s="1"/>
    </row>
    <row r="367" ht="15">
      <c r="T367" s="1"/>
    </row>
    <row r="368" ht="15">
      <c r="T368" s="1"/>
    </row>
    <row r="369" ht="15">
      <c r="T369" s="1"/>
    </row>
    <row r="370" ht="15">
      <c r="T370" s="1"/>
    </row>
    <row r="371" ht="15">
      <c r="T371" s="1"/>
    </row>
    <row r="372" ht="15">
      <c r="T372" s="1"/>
    </row>
    <row r="373" ht="15">
      <c r="T373" s="1"/>
    </row>
    <row r="374" ht="15">
      <c r="T374" s="1"/>
    </row>
    <row r="375" ht="15">
      <c r="T375" s="1"/>
    </row>
    <row r="376" ht="15">
      <c r="T376" s="1"/>
    </row>
    <row r="377" ht="15">
      <c r="T377" s="1"/>
    </row>
    <row r="378" ht="15">
      <c r="T378" s="1"/>
    </row>
    <row r="379" ht="15">
      <c r="T379" s="1"/>
    </row>
    <row r="380" ht="15">
      <c r="T380" s="1"/>
    </row>
    <row r="381" ht="15">
      <c r="T381" s="1"/>
    </row>
    <row r="382" ht="15">
      <c r="T382" s="1"/>
    </row>
    <row r="383" ht="15">
      <c r="T383" s="1"/>
    </row>
    <row r="384" ht="15">
      <c r="T384" s="1"/>
    </row>
    <row r="385" ht="15">
      <c r="T385" s="1"/>
    </row>
    <row r="386" ht="15">
      <c r="T386" s="1"/>
    </row>
    <row r="387" ht="15">
      <c r="T387" s="1"/>
    </row>
    <row r="388" ht="15">
      <c r="T388" s="1"/>
    </row>
    <row r="389" ht="15">
      <c r="T389" s="1"/>
    </row>
    <row r="390" ht="15">
      <c r="T390" s="1"/>
    </row>
    <row r="391" ht="15">
      <c r="T391" s="1"/>
    </row>
    <row r="392" ht="15">
      <c r="T392" s="1"/>
    </row>
    <row r="393" ht="15">
      <c r="T393" s="1"/>
    </row>
    <row r="394" ht="15">
      <c r="T394" s="1"/>
    </row>
    <row r="395" ht="15">
      <c r="T395" s="1"/>
    </row>
    <row r="396" ht="15">
      <c r="T396" s="1"/>
    </row>
    <row r="397" ht="15">
      <c r="T397" s="1"/>
    </row>
    <row r="398" ht="15">
      <c r="T398" s="1"/>
    </row>
    <row r="399" ht="15">
      <c r="T399" s="1"/>
    </row>
    <row r="400" ht="15">
      <c r="T400" s="1"/>
    </row>
    <row r="401" ht="15">
      <c r="T401" s="1"/>
    </row>
    <row r="402" ht="15">
      <c r="T402" s="1"/>
    </row>
    <row r="403" ht="15">
      <c r="T403" s="1"/>
    </row>
    <row r="404" ht="15">
      <c r="T404" s="1"/>
    </row>
    <row r="405" ht="15">
      <c r="T405" s="1"/>
    </row>
    <row r="406" ht="15">
      <c r="T406" s="1"/>
    </row>
    <row r="407" ht="15">
      <c r="T407" s="1"/>
    </row>
    <row r="408" ht="15">
      <c r="T408" s="1"/>
    </row>
    <row r="409" ht="15">
      <c r="T409" s="1"/>
    </row>
    <row r="410" ht="15">
      <c r="T410" s="1"/>
    </row>
    <row r="411" ht="15">
      <c r="T411" s="1"/>
    </row>
    <row r="412" ht="15">
      <c r="T412" s="1"/>
    </row>
    <row r="413" ht="15">
      <c r="T413" s="1"/>
    </row>
    <row r="414" ht="15">
      <c r="T414" s="1"/>
    </row>
    <row r="415" ht="15">
      <c r="T415" s="1"/>
    </row>
    <row r="416" ht="15">
      <c r="T416" s="1"/>
    </row>
    <row r="417" ht="15">
      <c r="T417" s="1"/>
    </row>
    <row r="418" ht="15">
      <c r="T418" s="1"/>
    </row>
    <row r="419" ht="15">
      <c r="T419" s="1"/>
    </row>
    <row r="420" ht="15">
      <c r="T420" s="1"/>
    </row>
    <row r="421" ht="15">
      <c r="T421" s="1"/>
    </row>
    <row r="422" ht="15">
      <c r="T422" s="1"/>
    </row>
    <row r="423" ht="15">
      <c r="T423" s="1"/>
    </row>
    <row r="424" ht="15">
      <c r="T424" s="1"/>
    </row>
    <row r="425" ht="15">
      <c r="T425" s="1"/>
    </row>
    <row r="426" ht="15">
      <c r="T426" s="1"/>
    </row>
    <row r="427" ht="15">
      <c r="T427" s="1"/>
    </row>
    <row r="428" ht="15">
      <c r="T428" s="1"/>
    </row>
    <row r="429" ht="15">
      <c r="T429" s="1"/>
    </row>
    <row r="430" ht="15">
      <c r="T430" s="1"/>
    </row>
    <row r="431" ht="15">
      <c r="T431" s="1"/>
    </row>
    <row r="432" ht="15">
      <c r="T432" s="1"/>
    </row>
    <row r="433" ht="15">
      <c r="T433" s="1"/>
    </row>
    <row r="434" ht="15">
      <c r="T434" s="1"/>
    </row>
    <row r="435" ht="15">
      <c r="T435" s="1"/>
    </row>
    <row r="436" ht="15">
      <c r="T436" s="1"/>
    </row>
    <row r="437" ht="15">
      <c r="T437" s="1"/>
    </row>
    <row r="438" ht="15">
      <c r="T438" s="1"/>
    </row>
    <row r="439" ht="15">
      <c r="T439" s="1"/>
    </row>
    <row r="440" ht="15">
      <c r="T440" s="1"/>
    </row>
    <row r="441" ht="15">
      <c r="T441" s="1"/>
    </row>
    <row r="442" ht="15">
      <c r="T442" s="1"/>
    </row>
    <row r="443" ht="15">
      <c r="T443" s="1"/>
    </row>
    <row r="444" ht="15">
      <c r="T444" s="1"/>
    </row>
    <row r="445" ht="15">
      <c r="T445" s="1"/>
    </row>
    <row r="446" ht="15">
      <c r="T446" s="1"/>
    </row>
    <row r="447" ht="15">
      <c r="T447" s="1"/>
    </row>
    <row r="448" ht="15">
      <c r="T448" s="1"/>
    </row>
    <row r="449" ht="15">
      <c r="T449" s="1"/>
    </row>
    <row r="450" ht="15">
      <c r="T450" s="1"/>
    </row>
    <row r="451" ht="15">
      <c r="T451" s="1"/>
    </row>
    <row r="452" ht="15">
      <c r="T452" s="1"/>
    </row>
    <row r="453" ht="15">
      <c r="T453" s="1"/>
    </row>
    <row r="454" ht="15">
      <c r="T454" s="1"/>
    </row>
    <row r="455" ht="15">
      <c r="T455" s="1"/>
    </row>
    <row r="456" ht="15">
      <c r="T456" s="1"/>
    </row>
    <row r="457" ht="15">
      <c r="T457" s="1"/>
    </row>
    <row r="458" ht="15">
      <c r="T458" s="1"/>
    </row>
    <row r="459" ht="15">
      <c r="T459" s="1"/>
    </row>
    <row r="460" ht="15">
      <c r="T460" s="1"/>
    </row>
    <row r="461" ht="15">
      <c r="T461" s="1"/>
    </row>
    <row r="462" ht="15">
      <c r="T462" s="1"/>
    </row>
    <row r="463" ht="15">
      <c r="T463" s="1"/>
    </row>
    <row r="464" ht="15">
      <c r="T464" s="1"/>
    </row>
    <row r="465" ht="15">
      <c r="T465" s="1"/>
    </row>
    <row r="466" ht="15">
      <c r="T466" s="1"/>
    </row>
    <row r="467" ht="15">
      <c r="T467" s="1"/>
    </row>
    <row r="468" ht="15">
      <c r="T468" s="1"/>
    </row>
    <row r="469" ht="15">
      <c r="T469" s="1"/>
    </row>
    <row r="470" ht="15">
      <c r="T470" s="1"/>
    </row>
    <row r="471" ht="15">
      <c r="T471" s="1"/>
    </row>
    <row r="472" ht="15">
      <c r="T472" s="1"/>
    </row>
    <row r="473" ht="15">
      <c r="T473" s="1"/>
    </row>
    <row r="474" ht="15">
      <c r="T474" s="1"/>
    </row>
    <row r="475" ht="15">
      <c r="T475" s="1"/>
    </row>
    <row r="476" ht="15">
      <c r="T476" s="1"/>
    </row>
    <row r="477" ht="15">
      <c r="T477" s="1"/>
    </row>
    <row r="478" ht="15">
      <c r="T478" s="1"/>
    </row>
    <row r="479" ht="15">
      <c r="T479" s="1"/>
    </row>
    <row r="480" ht="15">
      <c r="T480" s="1"/>
    </row>
    <row r="481" ht="15">
      <c r="T481" s="1"/>
    </row>
    <row r="482" ht="15">
      <c r="T482" s="1"/>
    </row>
    <row r="483" ht="15">
      <c r="T483" s="1"/>
    </row>
    <row r="484" ht="15">
      <c r="T484" s="1"/>
    </row>
    <row r="485" ht="15">
      <c r="T485" s="1"/>
    </row>
    <row r="486" ht="15">
      <c r="T486" s="1"/>
    </row>
    <row r="487" ht="15">
      <c r="T487" s="1"/>
    </row>
    <row r="488" ht="15">
      <c r="T488" s="1"/>
    </row>
    <row r="489" ht="15">
      <c r="T489" s="1"/>
    </row>
    <row r="490" ht="15">
      <c r="T490" s="1"/>
    </row>
    <row r="491" ht="15">
      <c r="T491" s="1"/>
    </row>
    <row r="492" ht="15">
      <c r="T492" s="1"/>
    </row>
    <row r="493" ht="15">
      <c r="T493" s="1"/>
    </row>
    <row r="494" ht="15">
      <c r="T494" s="1"/>
    </row>
    <row r="495" ht="15">
      <c r="T495" s="1"/>
    </row>
    <row r="496" ht="15">
      <c r="T496" s="1"/>
    </row>
    <row r="497" ht="15">
      <c r="T497" s="1"/>
    </row>
    <row r="498" ht="15">
      <c r="T498" s="1"/>
    </row>
    <row r="499" ht="15">
      <c r="T499" s="1"/>
    </row>
    <row r="500" ht="15">
      <c r="T500" s="1"/>
    </row>
    <row r="501" ht="15">
      <c r="T501" s="1"/>
    </row>
    <row r="502" ht="15">
      <c r="T502" s="1"/>
    </row>
    <row r="503" ht="15">
      <c r="T503" s="1"/>
    </row>
    <row r="504" ht="15">
      <c r="T504" s="1"/>
    </row>
    <row r="505" ht="15">
      <c r="T505" s="1"/>
    </row>
    <row r="506" ht="15">
      <c r="T506" s="1"/>
    </row>
    <row r="507" ht="15">
      <c r="T507" s="1"/>
    </row>
    <row r="508" ht="15">
      <c r="T508" s="1"/>
    </row>
    <row r="509" ht="15">
      <c r="T509" s="1"/>
    </row>
    <row r="510" ht="15">
      <c r="T510" s="1"/>
    </row>
    <row r="511" ht="15">
      <c r="T511" s="1"/>
    </row>
    <row r="512" ht="15">
      <c r="T512" s="1"/>
    </row>
    <row r="513" ht="15">
      <c r="T513" s="1"/>
    </row>
    <row r="514" ht="15">
      <c r="T514" s="1"/>
    </row>
    <row r="515" ht="15">
      <c r="T515" s="1"/>
    </row>
    <row r="516" ht="15">
      <c r="T516" s="1"/>
    </row>
    <row r="517" ht="15">
      <c r="T517" s="1"/>
    </row>
    <row r="518" ht="15">
      <c r="T518" s="1"/>
    </row>
    <row r="519" ht="15">
      <c r="T519" s="1"/>
    </row>
    <row r="520" ht="15">
      <c r="T520" s="1"/>
    </row>
    <row r="521" ht="15">
      <c r="T521" s="1"/>
    </row>
    <row r="522" ht="15">
      <c r="T522" s="1"/>
    </row>
    <row r="523" ht="15">
      <c r="T523" s="1"/>
    </row>
    <row r="524" ht="15">
      <c r="T524" s="1"/>
    </row>
    <row r="525" ht="15">
      <c r="T525" s="1"/>
    </row>
    <row r="526" ht="15">
      <c r="T526" s="1"/>
    </row>
    <row r="527" ht="15">
      <c r="T527" s="1"/>
    </row>
    <row r="528" ht="15">
      <c r="T528" s="1"/>
    </row>
    <row r="529" ht="15">
      <c r="T529" s="1"/>
    </row>
    <row r="530" ht="15">
      <c r="T530" s="1"/>
    </row>
    <row r="531" ht="15">
      <c r="T531" s="1"/>
    </row>
    <row r="532" ht="15">
      <c r="T532" s="1"/>
    </row>
    <row r="533" ht="15">
      <c r="T533" s="1"/>
    </row>
    <row r="534" ht="15">
      <c r="T534" s="1"/>
    </row>
    <row r="535" ht="15">
      <c r="T535" s="1"/>
    </row>
    <row r="536" ht="15">
      <c r="T536" s="1"/>
    </row>
    <row r="537" ht="15">
      <c r="T537" s="1"/>
    </row>
    <row r="538" ht="15">
      <c r="T538" s="1"/>
    </row>
    <row r="539" ht="15">
      <c r="T539" s="1"/>
    </row>
    <row r="540" ht="15">
      <c r="T540" s="1"/>
    </row>
    <row r="541" ht="15">
      <c r="T541" s="1"/>
    </row>
    <row r="542" ht="15">
      <c r="T542" s="1"/>
    </row>
    <row r="543" ht="15">
      <c r="T543" s="1"/>
    </row>
    <row r="544" ht="15">
      <c r="T544" s="1"/>
    </row>
    <row r="545" ht="15">
      <c r="T545" s="1"/>
    </row>
    <row r="546" ht="15">
      <c r="T546" s="1"/>
    </row>
    <row r="547" ht="15">
      <c r="T547" s="1"/>
    </row>
    <row r="548" ht="15">
      <c r="T548" s="1"/>
    </row>
    <row r="549" ht="15">
      <c r="T549" s="1"/>
    </row>
    <row r="550" ht="15">
      <c r="T550" s="1"/>
    </row>
    <row r="551" ht="15">
      <c r="T551" s="1"/>
    </row>
    <row r="552" ht="15">
      <c r="T552" s="1"/>
    </row>
    <row r="553" ht="15">
      <c r="T553" s="1"/>
    </row>
    <row r="554" ht="15">
      <c r="T554" s="1"/>
    </row>
    <row r="555" ht="15">
      <c r="T555" s="1"/>
    </row>
    <row r="556" ht="15">
      <c r="T556" s="1"/>
    </row>
    <row r="557" ht="15">
      <c r="T557" s="1"/>
    </row>
  </sheetData>
  <sheetProtection/>
  <mergeCells count="70">
    <mergeCell ref="I106:J106"/>
    <mergeCell ref="I102:J102"/>
    <mergeCell ref="I104:J104"/>
    <mergeCell ref="I90:J90"/>
    <mergeCell ref="I91:J91"/>
    <mergeCell ref="I96:J96"/>
    <mergeCell ref="I92:J92"/>
    <mergeCell ref="I94:J94"/>
    <mergeCell ref="I105:J105"/>
    <mergeCell ref="I98:J98"/>
    <mergeCell ref="I99:J99"/>
    <mergeCell ref="I81:J81"/>
    <mergeCell ref="I82:J82"/>
    <mergeCell ref="I85:J85"/>
    <mergeCell ref="I84:J84"/>
    <mergeCell ref="I87:J87"/>
    <mergeCell ref="I88:J88"/>
    <mergeCell ref="I71:J71"/>
    <mergeCell ref="I73:J73"/>
    <mergeCell ref="I77:J77"/>
    <mergeCell ref="I78:J78"/>
    <mergeCell ref="I79:J79"/>
    <mergeCell ref="I63:J63"/>
    <mergeCell ref="I65:J65"/>
    <mergeCell ref="I66:J66"/>
    <mergeCell ref="I67:J67"/>
    <mergeCell ref="I69:J69"/>
    <mergeCell ref="I70:J70"/>
    <mergeCell ref="I57:J57"/>
    <mergeCell ref="I58:J58"/>
    <mergeCell ref="I59:J59"/>
    <mergeCell ref="I60:J60"/>
    <mergeCell ref="I61:J61"/>
    <mergeCell ref="I62:J62"/>
    <mergeCell ref="I50:J50"/>
    <mergeCell ref="I52:J52"/>
    <mergeCell ref="I53:J53"/>
    <mergeCell ref="N29:N30"/>
    <mergeCell ref="A16:H16"/>
    <mergeCell ref="I56:J56"/>
    <mergeCell ref="I43:J43"/>
    <mergeCell ref="I44:J44"/>
    <mergeCell ref="I45:J45"/>
    <mergeCell ref="I32:J32"/>
    <mergeCell ref="I47:J47"/>
    <mergeCell ref="I49:J49"/>
    <mergeCell ref="A26:T26"/>
    <mergeCell ref="A23:J23"/>
    <mergeCell ref="I28:T28"/>
    <mergeCell ref="A25:R25"/>
    <mergeCell ref="L29:L30"/>
    <mergeCell ref="A9:H9"/>
    <mergeCell ref="I29:J30"/>
    <mergeCell ref="A10:H10"/>
    <mergeCell ref="A27:T27"/>
    <mergeCell ref="H28:H30"/>
    <mergeCell ref="K29:K30"/>
    <mergeCell ref="M29:M30"/>
    <mergeCell ref="T29:T30"/>
    <mergeCell ref="S29:S30"/>
    <mergeCell ref="A112:J112"/>
    <mergeCell ref="P29:P30"/>
    <mergeCell ref="Q29:Q30"/>
    <mergeCell ref="R29:R30"/>
    <mergeCell ref="I31:J31"/>
    <mergeCell ref="I34:J34"/>
    <mergeCell ref="I36:J36"/>
    <mergeCell ref="I42:J42"/>
    <mergeCell ref="A28:G29"/>
    <mergeCell ref="I54:J54"/>
  </mergeCells>
  <printOptions gridLines="1"/>
  <pageMargins left="0.5511811023622047" right="0.5905511811023623" top="0.5511811023622047" bottom="0.5118110236220472" header="0.7086614173228347" footer="0.5118110236220472"/>
  <pageSetup horizontalDpi="300" verticalDpi="300" orientation="landscape" paperSize="9" scale="6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Klara</cp:lastModifiedBy>
  <cp:lastPrinted>2021-09-08T07:21:52Z</cp:lastPrinted>
  <dcterms:created xsi:type="dcterms:W3CDTF">2003-07-09T14:53:12Z</dcterms:created>
  <dcterms:modified xsi:type="dcterms:W3CDTF">2021-09-08T07:41:21Z</dcterms:modified>
  <cp:category/>
  <cp:version/>
  <cp:contentType/>
  <cp:contentStatus/>
</cp:coreProperties>
</file>