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dječji vrtić" sheetId="1" r:id="rId1"/>
  </sheets>
  <definedNames>
    <definedName name="_xlnm.Print_Titles" localSheetId="0">'dječji vrtić'!$27:$29</definedName>
  </definedNames>
  <calcPr fullCalcOnLoad="1"/>
</workbook>
</file>

<file path=xl/comments1.xml><?xml version="1.0" encoding="utf-8"?>
<comments xmlns="http://schemas.openxmlformats.org/spreadsheetml/2006/main">
  <authors>
    <author>Klara</author>
  </authors>
  <commentList>
    <comment ref="L28" authorId="0">
      <text>
        <r>
          <rPr>
            <b/>
            <sz val="9"/>
            <rFont val="Tahoma"/>
            <family val="2"/>
          </rPr>
          <t>Klara: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<sst xmlns="http://schemas.openxmlformats.org/spreadsheetml/2006/main" count="115" uniqueCount="113">
  <si>
    <t>Lokalni proračun</t>
  </si>
  <si>
    <t>Ukupno</t>
  </si>
  <si>
    <t>Naziv računa</t>
  </si>
  <si>
    <t>Plaće za redovan rad</t>
  </si>
  <si>
    <t>Ostali rashodi za zaposlene</t>
  </si>
  <si>
    <t>Uredska oprema i namještaj</t>
  </si>
  <si>
    <t xml:space="preserve"> REDOVNI PROGRAMI ODGOJA, NAOBRAZBE I SKRBI </t>
  </si>
  <si>
    <t>Namjenski prihodi</t>
  </si>
  <si>
    <t>Doprinosi za zdravstveno osiguranje</t>
  </si>
  <si>
    <t>Naknade za prijevoz, rad na terenu</t>
  </si>
  <si>
    <t>Stručno usavršavanje zaposlenika</t>
  </si>
  <si>
    <t>Uredski materijal i ostali materijal</t>
  </si>
  <si>
    <t>Literatura</t>
  </si>
  <si>
    <t>Materijal i sredstva za čišćenje</t>
  </si>
  <si>
    <t>Službena i radna odjeća</t>
  </si>
  <si>
    <t>Didatktička sredstva i oprema</t>
  </si>
  <si>
    <t>Ostali mat. za redovne potrebe poslovanja</t>
  </si>
  <si>
    <t>Namirnice</t>
  </si>
  <si>
    <t>Električna energija</t>
  </si>
  <si>
    <t>Mat. i dijelovi za tek. i invest. ulaganje</t>
  </si>
  <si>
    <t>Usluge telefona</t>
  </si>
  <si>
    <t>Poštarina</t>
  </si>
  <si>
    <t>Usluge tekućeg i investicijskog održavanja</t>
  </si>
  <si>
    <t>Voda</t>
  </si>
  <si>
    <t>Odvoz smeća</t>
  </si>
  <si>
    <t>Deratizacija i dezinfekcija</t>
  </si>
  <si>
    <t>HRT pretplata</t>
  </si>
  <si>
    <t>Bankarske usluge i platni promet</t>
  </si>
  <si>
    <t>Korištenje programa</t>
  </si>
  <si>
    <t>Računalne usluge (održav. Softvera)</t>
  </si>
  <si>
    <t>Darovi za djecu</t>
  </si>
  <si>
    <t>Kazališne predstave</t>
  </si>
  <si>
    <t>Premije osiguranja djece</t>
  </si>
  <si>
    <t>Intelekt.usluge -ispitivanje instalacija i sl.</t>
  </si>
  <si>
    <t>Ostali nespomen. Rash. Posl.</t>
  </si>
  <si>
    <t>Računalna oprema</t>
  </si>
  <si>
    <t>Premije osiguranja zgrade</t>
  </si>
  <si>
    <t>Usluge održavanja vatrogasnih aparata</t>
  </si>
  <si>
    <t>UKUPNA AKTIVNOST</t>
  </si>
  <si>
    <t>SUPETAR</t>
  </si>
  <si>
    <t>UKUPNO</t>
  </si>
  <si>
    <t>NEREŽIŠĆA</t>
  </si>
  <si>
    <t xml:space="preserve">Uplata roditelja ukupno </t>
  </si>
  <si>
    <t>Iz socijalnog programa proračuna</t>
  </si>
  <si>
    <t xml:space="preserve">Sitni inventar </t>
  </si>
  <si>
    <t xml:space="preserve"> Lokalni Proračun ukupno</t>
  </si>
  <si>
    <t>IZVORI FINANCIRANJA</t>
  </si>
  <si>
    <t>RAZDJEL: 001 - JEDINSTVENI UPRAVNI ODJEL</t>
  </si>
  <si>
    <t>GLAVA 00103: PREDŠKOLSKI ODGOJ</t>
  </si>
  <si>
    <t>GLAVNI PROGRAM P19: PROGRAM PREDŠKOLSKOG ODGOJA</t>
  </si>
  <si>
    <t>PROGRAM 301 : FINANC.OSN.DJ.DJEČJI VRTI</t>
  </si>
  <si>
    <t>AKTIVNOST A301001: DJEČJI VRTIĆ - MRVICA</t>
  </si>
  <si>
    <t>FUNKCIJSKA KLASIFIKACIJA 0911 - Predškolsko obrazovanje</t>
  </si>
  <si>
    <t>KORISNIK: DJEČJI VRTIĆ - MRVICA</t>
  </si>
  <si>
    <t>Izv.fin.</t>
  </si>
  <si>
    <t>Klasa:</t>
  </si>
  <si>
    <t>Ur.broj:</t>
  </si>
  <si>
    <t>Račun rashoda /izdatka</t>
  </si>
  <si>
    <t>Članarine</t>
  </si>
  <si>
    <t>VRTIĆ</t>
  </si>
  <si>
    <t>Filmovi, izrada fotografija, kopiranje</t>
  </si>
  <si>
    <t>Ukupna aktivnost</t>
  </si>
  <si>
    <t>Iz socijalnog programa PRORAČUN</t>
  </si>
  <si>
    <t>Općina Nerežišća ukupno</t>
  </si>
  <si>
    <t>Rashodi poslovanja</t>
  </si>
  <si>
    <t>Rashodi za zaposlene</t>
  </si>
  <si>
    <t>Materijalni rashodi</t>
  </si>
  <si>
    <t>Naknade troškova zaspolenima</t>
  </si>
  <si>
    <t>Rashodi za materijal i energiju</t>
  </si>
  <si>
    <t>Dopr. za plaće</t>
  </si>
  <si>
    <t>Rashodi za usluge</t>
  </si>
  <si>
    <t>Ostali nespomenuti rashodi poslovanja</t>
  </si>
  <si>
    <t>Financijski rashodi</t>
  </si>
  <si>
    <t>Ostali financijski rashodi</t>
  </si>
  <si>
    <t>Naknada za invalide</t>
  </si>
  <si>
    <t>Rashodi protokola ( vijenci, cvijeće)</t>
  </si>
  <si>
    <t>1</t>
  </si>
  <si>
    <t>4</t>
  </si>
  <si>
    <t>Reprezentacija</t>
  </si>
  <si>
    <t>UKUPNO : REDOVNI PROGRAM</t>
  </si>
  <si>
    <t>Upalate roditelja</t>
  </si>
  <si>
    <t>Ostali prihod - kamata</t>
  </si>
  <si>
    <t>Ministarstvo obrazovanja i sporta</t>
  </si>
  <si>
    <t>Naknade za zaposlene</t>
  </si>
  <si>
    <t>Nagrade za zaposlene- jubilarne</t>
  </si>
  <si>
    <t>Regres</t>
  </si>
  <si>
    <t>Naknade za prijevoz na službenom putu</t>
  </si>
  <si>
    <t xml:space="preserve"> Dnevnice za službena putovanja</t>
  </si>
  <si>
    <t>Materijal za higijenske potrebštine</t>
  </si>
  <si>
    <t xml:space="preserve">Ostale zdravstvene usluge </t>
  </si>
  <si>
    <t>Zdravstvene usluge- analiza kuhinje</t>
  </si>
  <si>
    <t>Uplata roditelja Nerežišća</t>
  </si>
  <si>
    <t xml:space="preserve"> Plin  </t>
  </si>
  <si>
    <t xml:space="preserve">Usluge pranja </t>
  </si>
  <si>
    <t>Zatezne kamate porez</t>
  </si>
  <si>
    <t>Zatezne kamate doprinosi</t>
  </si>
  <si>
    <t>graf. I tiskarse usluge</t>
  </si>
  <si>
    <t>2022.g</t>
  </si>
  <si>
    <t>2022.g.</t>
  </si>
  <si>
    <t>Financisjki plan 2022.</t>
  </si>
  <si>
    <t>Božičnica/ Uskrsnica</t>
  </si>
  <si>
    <t>Otpremnina</t>
  </si>
  <si>
    <t>Lokalni pro.-  Nerežišća</t>
  </si>
  <si>
    <t>Iz socijalnog programa</t>
  </si>
  <si>
    <t xml:space="preserve">    MZOS</t>
  </si>
  <si>
    <t>Naknada za mještaj na službenom putu</t>
  </si>
  <si>
    <t>Ostali rashodi na službenom putu</t>
  </si>
  <si>
    <t>REBALANS</t>
  </si>
  <si>
    <t>400-02/21-01/01</t>
  </si>
  <si>
    <t>MANJAK POD NEFINANCISJKE IMOVINE (2021G) PRNESENI</t>
  </si>
  <si>
    <t>Oprema</t>
  </si>
  <si>
    <t xml:space="preserve"> -MZOS  --KAMATA</t>
  </si>
  <si>
    <t>2181-11-2-22-7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</si>
</sst>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\ &quot;kn&quot;"/>
    <numFmt numFmtId="186" formatCode="#,##0_ ;\-#,##0\ "/>
  </numFmts>
  <fonts count="6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55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 tint="-0.24997000396251678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3" fillId="33" borderId="0" xfId="0" applyNumberFormat="1" applyFont="1" applyFill="1" applyBorder="1" applyAlignment="1" quotePrefix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center" wrapText="1"/>
    </xf>
    <xf numFmtId="3" fontId="1" fillId="0" borderId="0" xfId="0" applyNumberFormat="1" applyFont="1" applyFill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3" fontId="1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center"/>
    </xf>
    <xf numFmtId="3" fontId="2" fillId="10" borderId="0" xfId="0" applyNumberFormat="1" applyFont="1" applyFill="1" applyAlignment="1">
      <alignment/>
    </xf>
    <xf numFmtId="3" fontId="3" fillId="36" borderId="0" xfId="0" applyNumberFormat="1" applyFont="1" applyFill="1" applyBorder="1" applyAlignment="1" quotePrefix="1">
      <alignment horizontal="left"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3" fontId="57" fillId="0" borderId="0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 wrapText="1"/>
    </xf>
    <xf numFmtId="3" fontId="58" fillId="0" borderId="0" xfId="61" applyNumberFormat="1" applyFont="1" applyAlignment="1">
      <alignment/>
    </xf>
    <xf numFmtId="4" fontId="58" fillId="0" borderId="0" xfId="61" applyNumberFormat="1" applyFont="1" applyAlignment="1">
      <alignment/>
    </xf>
    <xf numFmtId="3" fontId="13" fillId="0" borderId="11" xfId="0" applyNumberFormat="1" applyFont="1" applyBorder="1" applyAlignment="1">
      <alignment wrapText="1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>
      <alignment wrapText="1"/>
    </xf>
    <xf numFmtId="3" fontId="14" fillId="0" borderId="10" xfId="0" applyNumberFormat="1" applyFont="1" applyBorder="1" applyAlignment="1">
      <alignment/>
    </xf>
    <xf numFmtId="3" fontId="57" fillId="0" borderId="11" xfId="0" applyNumberFormat="1" applyFont="1" applyBorder="1" applyAlignment="1">
      <alignment/>
    </xf>
    <xf numFmtId="3" fontId="57" fillId="0" borderId="0" xfId="0" applyNumberFormat="1" applyFont="1" applyAlignment="1">
      <alignment/>
    </xf>
    <xf numFmtId="3" fontId="57" fillId="0" borderId="10" xfId="0" applyNumberFormat="1" applyFont="1" applyBorder="1" applyAlignment="1">
      <alignment/>
    </xf>
    <xf numFmtId="3" fontId="1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 horizontal="center"/>
    </xf>
    <xf numFmtId="0" fontId="2" fillId="37" borderId="0" xfId="0" applyNumberFormat="1" applyFont="1" applyFill="1" applyAlignment="1">
      <alignment horizontal="left"/>
    </xf>
    <xf numFmtId="3" fontId="2" fillId="37" borderId="0" xfId="0" applyNumberFormat="1" applyFont="1" applyFill="1" applyAlignment="1">
      <alignment/>
    </xf>
    <xf numFmtId="0" fontId="15" fillId="37" borderId="0" xfId="0" applyFont="1" applyFill="1" applyAlignment="1">
      <alignment horizontal="left"/>
    </xf>
    <xf numFmtId="3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 quotePrefix="1">
      <alignment horizontal="center"/>
    </xf>
    <xf numFmtId="0" fontId="2" fillId="37" borderId="0" xfId="0" applyNumberFormat="1" applyFont="1" applyFill="1" applyAlignment="1">
      <alignment horizontal="left"/>
    </xf>
    <xf numFmtId="0" fontId="2" fillId="37" borderId="0" xfId="0" applyNumberFormat="1" applyFont="1" applyFill="1" applyAlignment="1">
      <alignment horizontal="center"/>
    </xf>
    <xf numFmtId="3" fontId="4" fillId="37" borderId="0" xfId="0" applyNumberFormat="1" applyFont="1" applyFill="1" applyAlignment="1" quotePrefix="1">
      <alignment horizontal="center"/>
    </xf>
    <xf numFmtId="3" fontId="4" fillId="37" borderId="0" xfId="0" applyNumberFormat="1" applyFont="1" applyFill="1" applyAlignment="1" quotePrefix="1">
      <alignment horizontal="left"/>
    </xf>
    <xf numFmtId="3" fontId="4" fillId="10" borderId="0" xfId="0" applyNumberFormat="1" applyFont="1" applyFill="1" applyAlignment="1" quotePrefix="1">
      <alignment horizontal="center"/>
    </xf>
    <xf numFmtId="49" fontId="2" fillId="35" borderId="0" xfId="0" applyNumberFormat="1" applyFont="1" applyFill="1" applyAlignment="1">
      <alignment horizontal="center" wrapText="1"/>
    </xf>
    <xf numFmtId="0" fontId="2" fillId="35" borderId="0" xfId="0" applyNumberFormat="1" applyFont="1" applyFill="1" applyBorder="1" applyAlignment="1" quotePrefix="1">
      <alignment horizontal="center" vertical="justify" wrapText="1"/>
    </xf>
    <xf numFmtId="186" fontId="2" fillId="35" borderId="0" xfId="0" applyNumberFormat="1" applyFont="1" applyFill="1" applyBorder="1" applyAlignment="1">
      <alignment horizontal="center" wrapText="1"/>
    </xf>
    <xf numFmtId="3" fontId="1" fillId="35" borderId="0" xfId="0" applyNumberFormat="1" applyFont="1" applyFill="1" applyAlignment="1">
      <alignment wrapText="1"/>
    </xf>
    <xf numFmtId="3" fontId="4" fillId="35" borderId="0" xfId="0" applyNumberFormat="1" applyFont="1" applyFill="1" applyAlignment="1">
      <alignment horizontal="left"/>
    </xf>
    <xf numFmtId="3" fontId="1" fillId="0" borderId="12" xfId="0" applyNumberFormat="1" applyFont="1" applyBorder="1" applyAlignment="1">
      <alignment/>
    </xf>
    <xf numFmtId="3" fontId="3" fillId="36" borderId="12" xfId="0" applyNumberFormat="1" applyFont="1" applyFill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3" fillId="33" borderId="12" xfId="0" applyNumberFormat="1" applyFont="1" applyFill="1" applyBorder="1" applyAlignment="1" quotePrefix="1">
      <alignment horizontal="left"/>
    </xf>
    <xf numFmtId="3" fontId="2" fillId="0" borderId="12" xfId="0" applyNumberFormat="1" applyFont="1" applyBorder="1" applyAlignment="1">
      <alignment/>
    </xf>
    <xf numFmtId="3" fontId="4" fillId="35" borderId="0" xfId="0" applyNumberFormat="1" applyFont="1" applyFill="1" applyAlignment="1">
      <alignment horizontal="center"/>
    </xf>
    <xf numFmtId="3" fontId="2" fillId="10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3" fontId="1" fillId="38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3" fontId="57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57" fillId="0" borderId="11" xfId="0" applyNumberFormat="1" applyFont="1" applyBorder="1" applyAlignment="1">
      <alignment horizontal="right" wrapText="1"/>
    </xf>
    <xf numFmtId="3" fontId="57" fillId="0" borderId="13" xfId="0" applyNumberFormat="1" applyFont="1" applyBorder="1" applyAlignment="1">
      <alignment wrapText="1"/>
    </xf>
    <xf numFmtId="0" fontId="59" fillId="0" borderId="0" xfId="0" applyNumberFormat="1" applyFont="1" applyAlignment="1">
      <alignment horizontal="left"/>
    </xf>
    <xf numFmtId="0" fontId="1" fillId="39" borderId="0" xfId="0" applyNumberFormat="1" applyFont="1" applyFill="1" applyAlignment="1">
      <alignment horizontal="left"/>
    </xf>
    <xf numFmtId="0" fontId="59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1" fillId="39" borderId="0" xfId="0" applyNumberFormat="1" applyFont="1" applyFill="1" applyAlignment="1">
      <alignment/>
    </xf>
    <xf numFmtId="3" fontId="60" fillId="36" borderId="0" xfId="0" applyNumberFormat="1" applyFont="1" applyFill="1" applyBorder="1" applyAlignment="1">
      <alignment horizontal="left"/>
    </xf>
    <xf numFmtId="3" fontId="59" fillId="0" borderId="0" xfId="0" applyNumberFormat="1" applyFont="1" applyAlignment="1">
      <alignment/>
    </xf>
    <xf numFmtId="3" fontId="1" fillId="16" borderId="0" xfId="0" applyNumberFormat="1" applyFont="1" applyFill="1" applyAlignment="1">
      <alignment/>
    </xf>
    <xf numFmtId="0" fontId="1" fillId="16" borderId="0" xfId="0" applyNumberFormat="1" applyFont="1" applyFill="1" applyAlignment="1">
      <alignment horizontal="center"/>
    </xf>
    <xf numFmtId="0" fontId="1" fillId="16" borderId="0" xfId="0" applyNumberFormat="1" applyFont="1" applyFill="1" applyAlignment="1">
      <alignment horizontal="left"/>
    </xf>
    <xf numFmtId="3" fontId="1" fillId="16" borderId="12" xfId="0" applyNumberFormat="1" applyFont="1" applyFill="1" applyBorder="1" applyAlignment="1">
      <alignment/>
    </xf>
    <xf numFmtId="0" fontId="2" fillId="16" borderId="0" xfId="0" applyNumberFormat="1" applyFont="1" applyFill="1" applyAlignment="1">
      <alignment horizontal="left"/>
    </xf>
    <xf numFmtId="0" fontId="1" fillId="39" borderId="0" xfId="0" applyNumberFormat="1" applyFont="1" applyFill="1" applyAlignment="1">
      <alignment horizontal="left"/>
    </xf>
    <xf numFmtId="4" fontId="58" fillId="39" borderId="0" xfId="61" applyNumberFormat="1" applyFont="1" applyFill="1" applyAlignment="1">
      <alignment/>
    </xf>
    <xf numFmtId="3" fontId="13" fillId="39" borderId="0" xfId="0" applyNumberFormat="1" applyFont="1" applyFill="1" applyAlignment="1">
      <alignment wrapText="1"/>
    </xf>
    <xf numFmtId="3" fontId="10" fillId="0" borderId="14" xfId="0" applyNumberFormat="1" applyFont="1" applyBorder="1" applyAlignment="1">
      <alignment horizontal="center" wrapText="1"/>
    </xf>
    <xf numFmtId="3" fontId="16" fillId="0" borderId="0" xfId="0" applyNumberFormat="1" applyFont="1" applyAlignment="1">
      <alignment wrapText="1"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3" fontId="62" fillId="0" borderId="0" xfId="0" applyNumberFormat="1" applyFont="1" applyAlignment="1">
      <alignment wrapText="1"/>
    </xf>
    <xf numFmtId="3" fontId="2" fillId="0" borderId="15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58" fillId="0" borderId="15" xfId="61" applyNumberFormat="1" applyFont="1" applyBorder="1" applyAlignment="1">
      <alignment/>
    </xf>
    <xf numFmtId="3" fontId="14" fillId="0" borderId="15" xfId="0" applyNumberFormat="1" applyFont="1" applyBorder="1" applyAlignment="1">
      <alignment wrapText="1"/>
    </xf>
    <xf numFmtId="3" fontId="17" fillId="39" borderId="0" xfId="0" applyNumberFormat="1" applyFont="1" applyFill="1" applyAlignment="1">
      <alignment/>
    </xf>
    <xf numFmtId="3" fontId="57" fillId="39" borderId="15" xfId="0" applyNumberFormat="1" applyFont="1" applyFill="1" applyBorder="1" applyAlignment="1">
      <alignment/>
    </xf>
    <xf numFmtId="3" fontId="1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 wrapText="1"/>
    </xf>
    <xf numFmtId="0" fontId="1" fillId="39" borderId="0" xfId="0" applyNumberFormat="1" applyFont="1" applyFill="1" applyAlignment="1">
      <alignment horizontal="left"/>
    </xf>
    <xf numFmtId="0" fontId="2" fillId="10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59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4" fillId="10" borderId="0" xfId="0" applyNumberFormat="1" applyFont="1" applyFill="1" applyAlignment="1" quotePrefix="1">
      <alignment horizontal="left"/>
    </xf>
    <xf numFmtId="0" fontId="59" fillId="39" borderId="0" xfId="0" applyNumberFormat="1" applyFont="1" applyFill="1" applyAlignment="1">
      <alignment horizontal="left"/>
    </xf>
    <xf numFmtId="0" fontId="1" fillId="0" borderId="0" xfId="0" applyNumberFormat="1" applyFont="1" applyAlignment="1" quotePrefix="1">
      <alignment horizontal="left"/>
    </xf>
    <xf numFmtId="3" fontId="1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3" fontId="10" fillId="0" borderId="20" xfId="0" applyNumberFormat="1" applyFont="1" applyBorder="1" applyAlignment="1">
      <alignment horizontal="center" wrapText="1"/>
    </xf>
    <xf numFmtId="0" fontId="2" fillId="35" borderId="21" xfId="0" applyNumberFormat="1" applyFont="1" applyFill="1" applyBorder="1" applyAlignment="1">
      <alignment horizontal="left" wrapText="1"/>
    </xf>
    <xf numFmtId="0" fontId="0" fillId="39" borderId="0" xfId="0" applyFill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0" fontId="2" fillId="36" borderId="22" xfId="0" applyNumberFormat="1" applyFont="1" applyFill="1" applyBorder="1" applyAlignment="1">
      <alignment horizontal="center" wrapText="1"/>
    </xf>
    <xf numFmtId="0" fontId="2" fillId="36" borderId="23" xfId="0" applyNumberFormat="1" applyFont="1" applyFill="1" applyBorder="1" applyAlignment="1">
      <alignment horizontal="center" wrapText="1"/>
    </xf>
    <xf numFmtId="0" fontId="2" fillId="36" borderId="24" xfId="0" applyNumberFormat="1" applyFont="1" applyFill="1" applyBorder="1" applyAlignment="1">
      <alignment horizontal="center" wrapText="1"/>
    </xf>
    <xf numFmtId="0" fontId="2" fillId="36" borderId="25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 quotePrefix="1">
      <alignment horizontal="center" vertical="justify" wrapText="1"/>
    </xf>
    <xf numFmtId="3" fontId="9" fillId="0" borderId="19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39" borderId="0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 quotePrefix="1">
      <alignment horizontal="left"/>
    </xf>
    <xf numFmtId="0" fontId="1" fillId="39" borderId="0" xfId="0" applyNumberFormat="1" applyFont="1" applyFill="1" applyAlignment="1" quotePrefix="1">
      <alignment horizontal="left"/>
    </xf>
    <xf numFmtId="0" fontId="2" fillId="34" borderId="10" xfId="0" applyNumberFormat="1" applyFont="1" applyFill="1" applyBorder="1" applyAlignment="1">
      <alignment horizontal="left"/>
    </xf>
    <xf numFmtId="3" fontId="10" fillId="0" borderId="19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3"/>
  <sheetViews>
    <sheetView tabSelected="1" zoomScalePageLayoutView="0" workbookViewId="0" topLeftCell="A7">
      <selection activeCell="A9" sqref="A9:H9"/>
    </sheetView>
  </sheetViews>
  <sheetFormatPr defaultColWidth="9.140625" defaultRowHeight="12.75"/>
  <cols>
    <col min="1" max="6" width="3.00390625" style="1" customWidth="1"/>
    <col min="7" max="7" width="5.28125" style="1" customWidth="1"/>
    <col min="8" max="8" width="13.7109375" style="5" customWidth="1"/>
    <col min="9" max="9" width="4.421875" style="5" customWidth="1"/>
    <col min="10" max="10" width="34.140625" style="6" customWidth="1"/>
    <col min="11" max="11" width="13.57421875" style="1" customWidth="1"/>
    <col min="12" max="12" width="11.7109375" style="9" customWidth="1"/>
    <col min="13" max="13" width="12.00390625" style="9" customWidth="1"/>
    <col min="14" max="14" width="12.7109375" style="9" customWidth="1"/>
    <col min="15" max="15" width="10.8515625" style="1" customWidth="1"/>
    <col min="16" max="16" width="11.57421875" style="1" customWidth="1"/>
    <col min="17" max="18" width="11.140625" style="1" customWidth="1"/>
    <col min="19" max="19" width="12.28125" style="59" customWidth="1"/>
    <col min="20" max="20" width="7.7109375" style="1" customWidth="1"/>
    <col min="21" max="16384" width="9.140625" style="1" customWidth="1"/>
  </cols>
  <sheetData>
    <row r="1" spans="1:19" s="26" customFormat="1" ht="20.25" customHeight="1">
      <c r="A1" s="27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60"/>
    </row>
    <row r="2" spans="1:19" s="26" customFormat="1" ht="20.25" customHeight="1">
      <c r="A2" s="27" t="s">
        <v>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0"/>
    </row>
    <row r="3" spans="1:19" s="26" customFormat="1" ht="20.25" customHeight="1">
      <c r="A3" s="27" t="s">
        <v>50</v>
      </c>
      <c r="B3" s="25"/>
      <c r="C3" s="25"/>
      <c r="D3" s="25"/>
      <c r="E3" s="25"/>
      <c r="F3" s="25"/>
      <c r="G3" s="25"/>
      <c r="H3" s="25"/>
      <c r="I3" s="25"/>
      <c r="J3" s="25" t="s">
        <v>59</v>
      </c>
      <c r="K3" s="25"/>
      <c r="L3" s="25"/>
      <c r="M3" s="25"/>
      <c r="N3" s="25"/>
      <c r="O3" s="25"/>
      <c r="P3" s="25"/>
      <c r="Q3" s="25"/>
      <c r="R3" s="25"/>
      <c r="S3" s="60"/>
    </row>
    <row r="4" spans="1:19" s="26" customFormat="1" ht="20.25" customHeight="1">
      <c r="A4" s="27" t="s">
        <v>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81"/>
      <c r="N4" s="25"/>
      <c r="O4" s="25"/>
      <c r="P4" s="25"/>
      <c r="Q4" s="25"/>
      <c r="R4" s="25"/>
      <c r="S4" s="60"/>
    </row>
    <row r="5" spans="1:19" s="26" customFormat="1" ht="20.25" customHeight="1">
      <c r="A5" s="27" t="s">
        <v>52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60"/>
    </row>
    <row r="6" spans="1:19" s="26" customFormat="1" ht="20.25" customHeight="1">
      <c r="A6" s="27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60"/>
    </row>
    <row r="7" spans="1:19" s="26" customFormat="1" ht="20.25" customHeight="1">
      <c r="A7" s="27" t="s">
        <v>55</v>
      </c>
      <c r="B7" s="25"/>
      <c r="C7" s="25"/>
      <c r="D7" s="27" t="s">
        <v>108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60"/>
    </row>
    <row r="8" spans="1:19" s="26" customFormat="1" ht="20.25" customHeight="1">
      <c r="A8" s="27" t="s">
        <v>56</v>
      </c>
      <c r="B8" s="25"/>
      <c r="C8" s="25"/>
      <c r="D8" s="25" t="s">
        <v>112</v>
      </c>
      <c r="E8" s="27"/>
      <c r="F8" s="25"/>
      <c r="G8" s="25"/>
      <c r="H8" s="25"/>
      <c r="I8" s="25"/>
      <c r="J8" s="25"/>
      <c r="K8" s="27" t="s">
        <v>107</v>
      </c>
      <c r="L8" s="27"/>
      <c r="M8" s="27" t="s">
        <v>97</v>
      </c>
      <c r="N8" s="25"/>
      <c r="O8" s="25"/>
      <c r="P8" s="25"/>
      <c r="Q8" s="25"/>
      <c r="R8" s="25"/>
      <c r="S8" s="60"/>
    </row>
    <row r="9" spans="1:19" ht="38.25" customHeight="1" thickBot="1">
      <c r="A9" s="123" t="s">
        <v>56</v>
      </c>
      <c r="B9" s="123"/>
      <c r="C9" s="123"/>
      <c r="D9" s="123"/>
      <c r="E9" s="123"/>
      <c r="F9" s="123"/>
      <c r="G9" s="123"/>
      <c r="H9" s="123"/>
      <c r="I9" s="29" t="s">
        <v>54</v>
      </c>
      <c r="J9" s="15" t="s">
        <v>98</v>
      </c>
      <c r="K9" s="32" t="s">
        <v>41</v>
      </c>
      <c r="L9" s="35" t="s">
        <v>39</v>
      </c>
      <c r="M9" s="39" t="s">
        <v>40</v>
      </c>
      <c r="N9" s="39"/>
      <c r="O9" s="28"/>
      <c r="P9" s="14"/>
      <c r="Q9" s="74"/>
      <c r="R9" s="74"/>
      <c r="S9" s="75"/>
    </row>
    <row r="10" spans="1:15" ht="17.25" customHeight="1" thickBot="1" thickTop="1">
      <c r="A10" s="128" t="s">
        <v>0</v>
      </c>
      <c r="B10" s="128"/>
      <c r="C10" s="128"/>
      <c r="D10" s="128"/>
      <c r="E10" s="128"/>
      <c r="F10" s="128"/>
      <c r="G10" s="128"/>
      <c r="H10" s="128"/>
      <c r="I10" s="96">
        <v>1</v>
      </c>
      <c r="J10" s="97"/>
      <c r="K10" s="98">
        <v>703534</v>
      </c>
      <c r="L10" s="99">
        <v>4959954</v>
      </c>
      <c r="M10" s="101">
        <v>5663488</v>
      </c>
      <c r="N10" s="40"/>
      <c r="O10" s="100"/>
    </row>
    <row r="11" spans="8:15" ht="17.25" customHeight="1" hidden="1">
      <c r="H11" s="2"/>
      <c r="I11" s="2"/>
      <c r="J11" s="3"/>
      <c r="K11" s="33"/>
      <c r="L11" s="36"/>
      <c r="M11" s="40"/>
      <c r="N11" s="40"/>
      <c r="O11" s="17"/>
    </row>
    <row r="12" spans="8:15" ht="17.25" customHeight="1" hidden="1">
      <c r="H12" s="2"/>
      <c r="I12" s="2"/>
      <c r="J12" s="3"/>
      <c r="K12" s="33"/>
      <c r="L12" s="36"/>
      <c r="M12" s="40"/>
      <c r="N12" s="40"/>
      <c r="O12" s="17"/>
    </row>
    <row r="13" spans="8:15" ht="17.25" customHeight="1" hidden="1">
      <c r="H13" s="2"/>
      <c r="I13" s="2"/>
      <c r="J13" s="3"/>
      <c r="K13" s="33"/>
      <c r="L13" s="36"/>
      <c r="M13" s="40"/>
      <c r="N13" s="40"/>
      <c r="O13" s="17"/>
    </row>
    <row r="14" spans="8:15" ht="17.25" customHeight="1" hidden="1">
      <c r="H14" s="2"/>
      <c r="I14" s="2"/>
      <c r="J14" s="3"/>
      <c r="K14" s="33"/>
      <c r="L14" s="36"/>
      <c r="M14" s="40"/>
      <c r="N14" s="40"/>
      <c r="O14" s="17"/>
    </row>
    <row r="15" spans="8:15" ht="17.25" customHeight="1" hidden="1">
      <c r="H15" s="2"/>
      <c r="I15" s="2"/>
      <c r="J15" s="3"/>
      <c r="K15" s="33"/>
      <c r="L15" s="36"/>
      <c r="M15" s="40"/>
      <c r="N15" s="40"/>
      <c r="O15" s="17"/>
    </row>
    <row r="16" spans="1:15" ht="15.75">
      <c r="A16" s="136" t="s">
        <v>43</v>
      </c>
      <c r="B16" s="136"/>
      <c r="C16" s="136"/>
      <c r="D16" s="136"/>
      <c r="E16" s="136"/>
      <c r="F16" s="136"/>
      <c r="G16" s="136"/>
      <c r="H16" s="136"/>
      <c r="I16" s="2">
        <v>1</v>
      </c>
      <c r="J16" s="3"/>
      <c r="K16" s="89">
        <v>624</v>
      </c>
      <c r="L16" s="90">
        <v>55662</v>
      </c>
      <c r="M16" s="40">
        <v>56286</v>
      </c>
      <c r="N16" s="40"/>
      <c r="O16" s="17"/>
    </row>
    <row r="17" spans="1:16" ht="15.75">
      <c r="A17" s="2" t="s">
        <v>80</v>
      </c>
      <c r="B17" s="2"/>
      <c r="C17" s="2"/>
      <c r="D17" s="2"/>
      <c r="E17" s="2"/>
      <c r="F17" s="2"/>
      <c r="G17" s="2"/>
      <c r="H17" s="2"/>
      <c r="I17" s="2">
        <v>1</v>
      </c>
      <c r="J17" s="31"/>
      <c r="K17" s="34">
        <v>60000</v>
      </c>
      <c r="L17" s="37">
        <v>1042500</v>
      </c>
      <c r="M17" s="72">
        <v>1102500</v>
      </c>
      <c r="N17" s="40"/>
      <c r="O17" s="17"/>
      <c r="P17" s="82"/>
    </row>
    <row r="18" spans="1:15" ht="15.75">
      <c r="A18" s="2" t="s">
        <v>82</v>
      </c>
      <c r="B18" s="2"/>
      <c r="C18" s="2"/>
      <c r="D18" s="2"/>
      <c r="E18" s="2"/>
      <c r="F18" s="2"/>
      <c r="G18" s="2"/>
      <c r="H18" s="2"/>
      <c r="I18" s="2">
        <v>4</v>
      </c>
      <c r="J18" s="31"/>
      <c r="K18" s="34">
        <v>4000</v>
      </c>
      <c r="L18" s="37">
        <v>9280</v>
      </c>
      <c r="M18" s="72">
        <v>13280</v>
      </c>
      <c r="N18" s="40"/>
      <c r="O18" s="17"/>
    </row>
    <row r="19" spans="1:19" ht="15.75">
      <c r="A19" s="2" t="s">
        <v>81</v>
      </c>
      <c r="B19" s="2"/>
      <c r="C19" s="2"/>
      <c r="D19" s="2"/>
      <c r="E19" s="2"/>
      <c r="F19" s="2"/>
      <c r="G19" s="2"/>
      <c r="H19" s="2"/>
      <c r="I19" s="2">
        <v>1</v>
      </c>
      <c r="J19" s="31"/>
      <c r="K19" s="34"/>
      <c r="L19" s="37">
        <v>20</v>
      </c>
      <c r="M19" s="72">
        <v>20</v>
      </c>
      <c r="N19" s="40"/>
      <c r="O19" s="17"/>
      <c r="S19" s="73"/>
    </row>
    <row r="20" spans="1:19" ht="15.75">
      <c r="A20" s="2"/>
      <c r="B20" s="2"/>
      <c r="C20" s="2"/>
      <c r="D20" s="2"/>
      <c r="E20" s="2"/>
      <c r="F20" s="2"/>
      <c r="G20" s="2"/>
      <c r="H20" s="2"/>
      <c r="I20" s="2"/>
      <c r="J20" s="31"/>
      <c r="K20" s="34"/>
      <c r="L20" s="37"/>
      <c r="M20" s="72"/>
      <c r="N20" s="40"/>
      <c r="O20" s="17"/>
      <c r="S20" s="73"/>
    </row>
    <row r="21" spans="1:19" ht="15.75">
      <c r="A21" s="110" t="s">
        <v>1</v>
      </c>
      <c r="B21" s="110"/>
      <c r="C21" s="110"/>
      <c r="D21" s="110"/>
      <c r="E21" s="110"/>
      <c r="F21" s="110"/>
      <c r="G21" s="110"/>
      <c r="H21" s="110"/>
      <c r="I21" s="110"/>
      <c r="J21" s="110"/>
      <c r="K21" s="38">
        <f>SUM(K10:K20)</f>
        <v>768158</v>
      </c>
      <c r="L21" s="38">
        <f>SUM(L10:L20)</f>
        <v>6067416</v>
      </c>
      <c r="M21" s="38">
        <f>SUM(M10:M20)</f>
        <v>6835574</v>
      </c>
      <c r="N21" s="41"/>
      <c r="O21" s="16"/>
      <c r="P21" s="13"/>
      <c r="Q21" s="38">
        <f>SUM(Q10:Q19)</f>
        <v>0</v>
      </c>
      <c r="R21" s="38"/>
      <c r="S21" s="38">
        <f>SUM(S10:S19)</f>
        <v>0</v>
      </c>
    </row>
    <row r="22" spans="8:16" ht="15.75" customHeight="1" hidden="1">
      <c r="H22" s="2"/>
      <c r="I22" s="2"/>
      <c r="J22" s="3"/>
      <c r="L22" s="9" t="e">
        <f>+J21-#REF!-#REF!-#REF!-#REF!-#REF!-#REF!-#REF!-#REF!-#REF!-#REF!</f>
        <v>#REF!</v>
      </c>
      <c r="O22" s="1" t="e">
        <f>+J10-#REF!-#REF!-#REF!-#REF!-#REF!-#REF!-#REF!-#REF!-#REF!-#REF!</f>
        <v>#REF!</v>
      </c>
      <c r="P22" s="1" t="e">
        <f>+#REF!-#REF!-#REF!-#REF!-#REF!-#REF!-#REF!-#REF!-#REF!-#REF!-#REF!</f>
        <v>#REF!</v>
      </c>
    </row>
    <row r="23" spans="1:13" ht="15.75" customHeight="1">
      <c r="A23" s="10"/>
      <c r="B23" s="93"/>
      <c r="C23" s="10"/>
      <c r="H23" s="2"/>
      <c r="I23" s="2"/>
      <c r="J23" s="3"/>
      <c r="K23" s="94"/>
      <c r="L23" s="95"/>
      <c r="M23" s="95"/>
    </row>
    <row r="24" spans="1:19" ht="20.25" customHeight="1">
      <c r="A24" s="137" t="s">
        <v>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4"/>
      <c r="R24" s="4"/>
      <c r="S24" s="62"/>
    </row>
    <row r="25" spans="1:19" ht="10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spans="1:19" ht="27" customHeight="1">
      <c r="A26" s="129" t="s">
        <v>47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1"/>
    </row>
    <row r="27" spans="1:19" ht="15.75">
      <c r="A27" s="141" t="s">
        <v>46</v>
      </c>
      <c r="B27" s="142"/>
      <c r="C27" s="142"/>
      <c r="D27" s="142"/>
      <c r="E27" s="142"/>
      <c r="F27" s="142"/>
      <c r="G27" s="142"/>
      <c r="H27" s="132" t="s">
        <v>57</v>
      </c>
      <c r="I27" s="115" t="s">
        <v>7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7"/>
    </row>
    <row r="28" spans="1:19" s="9" customFormat="1" ht="49.5" customHeight="1">
      <c r="A28" s="143"/>
      <c r="B28" s="144"/>
      <c r="C28" s="144"/>
      <c r="D28" s="144"/>
      <c r="E28" s="144"/>
      <c r="F28" s="144"/>
      <c r="G28" s="144"/>
      <c r="H28" s="132"/>
      <c r="I28" s="124" t="s">
        <v>2</v>
      </c>
      <c r="J28" s="125"/>
      <c r="K28" s="118" t="s">
        <v>99</v>
      </c>
      <c r="L28" s="118" t="s">
        <v>45</v>
      </c>
      <c r="M28" s="133" t="s">
        <v>62</v>
      </c>
      <c r="N28" s="133" t="s">
        <v>111</v>
      </c>
      <c r="O28" s="140" t="s">
        <v>42</v>
      </c>
      <c r="P28" s="119" t="s">
        <v>63</v>
      </c>
      <c r="Q28" s="134" t="s">
        <v>102</v>
      </c>
      <c r="R28" s="91" t="s">
        <v>103</v>
      </c>
      <c r="S28" s="118" t="s">
        <v>91</v>
      </c>
    </row>
    <row r="29" spans="1:19" s="9" customFormat="1" ht="13.5" customHeight="1">
      <c r="A29" s="18" t="s">
        <v>76</v>
      </c>
      <c r="B29" s="18" t="s">
        <v>77</v>
      </c>
      <c r="C29" s="18"/>
      <c r="D29" s="18"/>
      <c r="E29" s="18"/>
      <c r="F29" s="18"/>
      <c r="G29" s="18"/>
      <c r="H29" s="132"/>
      <c r="I29" s="126"/>
      <c r="J29" s="127"/>
      <c r="K29" s="118"/>
      <c r="L29" s="118"/>
      <c r="M29" s="133"/>
      <c r="N29" s="133"/>
      <c r="O29" s="140"/>
      <c r="P29" s="120"/>
      <c r="Q29" s="135"/>
      <c r="R29" s="92" t="s">
        <v>104</v>
      </c>
      <c r="S29" s="118"/>
    </row>
    <row r="30" spans="1:19" s="57" customFormat="1" ht="16.5" customHeight="1">
      <c r="A30" s="54"/>
      <c r="B30" s="54"/>
      <c r="C30" s="54"/>
      <c r="D30" s="54"/>
      <c r="E30" s="54"/>
      <c r="F30" s="54"/>
      <c r="G30" s="54"/>
      <c r="H30" s="55">
        <v>3</v>
      </c>
      <c r="I30" s="121" t="s">
        <v>38</v>
      </c>
      <c r="J30" s="121"/>
      <c r="K30" s="56">
        <f aca="true" t="shared" si="0" ref="K30:S30">K31+K45+K93</f>
        <v>6506438</v>
      </c>
      <c r="L30" s="56">
        <f t="shared" si="0"/>
        <v>5360652</v>
      </c>
      <c r="M30" s="56">
        <f t="shared" si="0"/>
        <v>56286</v>
      </c>
      <c r="N30" s="56">
        <f t="shared" si="0"/>
        <v>13300</v>
      </c>
      <c r="O30" s="56">
        <f t="shared" si="0"/>
        <v>1076200</v>
      </c>
      <c r="P30" s="56">
        <f t="shared" si="0"/>
        <v>768158.06</v>
      </c>
      <c r="Q30" s="56">
        <f t="shared" si="0"/>
        <v>703534</v>
      </c>
      <c r="R30" s="56">
        <f t="shared" si="0"/>
        <v>4624</v>
      </c>
      <c r="S30" s="56">
        <f t="shared" si="0"/>
        <v>60000</v>
      </c>
    </row>
    <row r="31" spans="1:19" s="19" customFormat="1" ht="14.25" customHeight="1">
      <c r="A31" s="22"/>
      <c r="B31" s="22"/>
      <c r="C31" s="22"/>
      <c r="D31" s="22"/>
      <c r="E31" s="22"/>
      <c r="F31" s="22"/>
      <c r="G31" s="22"/>
      <c r="H31" s="23">
        <v>31</v>
      </c>
      <c r="I31" s="105" t="s">
        <v>64</v>
      </c>
      <c r="J31" s="105"/>
      <c r="K31" s="24">
        <f aca="true" t="shared" si="1" ref="K31:S31">K32+K34+K41</f>
        <v>4889954</v>
      </c>
      <c r="L31" s="24">
        <f t="shared" si="1"/>
        <v>4889954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688716.06</v>
      </c>
      <c r="Q31" s="24">
        <f t="shared" si="1"/>
        <v>688716</v>
      </c>
      <c r="R31" s="24">
        <f t="shared" si="1"/>
        <v>0</v>
      </c>
      <c r="S31" s="24">
        <f t="shared" si="1"/>
        <v>0</v>
      </c>
    </row>
    <row r="32" spans="8:19" s="42" customFormat="1" ht="14.25" customHeight="1">
      <c r="H32" s="43">
        <v>311</v>
      </c>
      <c r="I32" s="44" t="s">
        <v>65</v>
      </c>
      <c r="J32" s="44"/>
      <c r="K32" s="45">
        <f aca="true" t="shared" si="2" ref="K32:S32">K33</f>
        <v>4037300</v>
      </c>
      <c r="L32" s="45">
        <f t="shared" si="2"/>
        <v>4037300</v>
      </c>
      <c r="M32" s="45">
        <f t="shared" si="2"/>
        <v>0</v>
      </c>
      <c r="N32" s="45">
        <f t="shared" si="2"/>
        <v>0</v>
      </c>
      <c r="O32" s="45">
        <f t="shared" si="2"/>
        <v>0</v>
      </c>
      <c r="P32" s="45">
        <f t="shared" si="2"/>
        <v>610507</v>
      </c>
      <c r="Q32" s="45">
        <f t="shared" si="2"/>
        <v>610507</v>
      </c>
      <c r="R32" s="45">
        <f t="shared" si="2"/>
        <v>0</v>
      </c>
      <c r="S32" s="45">
        <f t="shared" si="2"/>
        <v>0</v>
      </c>
    </row>
    <row r="33" spans="1:17" ht="14.25" customHeight="1">
      <c r="A33" s="1">
        <v>1</v>
      </c>
      <c r="H33" s="5">
        <v>31111</v>
      </c>
      <c r="I33" s="122" t="s">
        <v>3</v>
      </c>
      <c r="J33" s="122"/>
      <c r="K33" s="1">
        <v>4037300</v>
      </c>
      <c r="L33" s="80">
        <v>4037300</v>
      </c>
      <c r="P33" s="1">
        <v>610507</v>
      </c>
      <c r="Q33" s="1">
        <v>610507</v>
      </c>
    </row>
    <row r="34" spans="8:19" s="45" customFormat="1" ht="14.25" customHeight="1">
      <c r="H34" s="43">
        <v>312</v>
      </c>
      <c r="I34" s="46" t="s">
        <v>4</v>
      </c>
      <c r="J34" s="46"/>
      <c r="K34" s="45">
        <f>SUM(K35:K40)</f>
        <v>186500</v>
      </c>
      <c r="L34" s="45">
        <f aca="true" t="shared" si="3" ref="L34:S34">SUM(L35:L40)</f>
        <v>186500</v>
      </c>
      <c r="M34" s="45">
        <f t="shared" si="3"/>
        <v>0</v>
      </c>
      <c r="N34" s="45">
        <f t="shared" si="3"/>
        <v>0</v>
      </c>
      <c r="O34" s="45">
        <f t="shared" si="3"/>
        <v>0</v>
      </c>
      <c r="P34" s="45">
        <f t="shared" si="3"/>
        <v>8700</v>
      </c>
      <c r="Q34" s="45">
        <f t="shared" si="3"/>
        <v>8700</v>
      </c>
      <c r="R34" s="45">
        <f t="shared" si="3"/>
        <v>0</v>
      </c>
      <c r="S34" s="45">
        <f t="shared" si="3"/>
        <v>0</v>
      </c>
    </row>
    <row r="35" spans="1:12" ht="14.25" customHeight="1">
      <c r="A35" s="1">
        <v>1</v>
      </c>
      <c r="H35" s="7">
        <v>31212</v>
      </c>
      <c r="I35" s="107" t="s">
        <v>84</v>
      </c>
      <c r="J35" s="107"/>
      <c r="K35" s="19">
        <v>9000</v>
      </c>
      <c r="L35" s="1">
        <v>9000</v>
      </c>
    </row>
    <row r="36" spans="1:19" ht="14.25" customHeight="1">
      <c r="A36" s="1">
        <v>1</v>
      </c>
      <c r="H36" s="7">
        <v>31213</v>
      </c>
      <c r="I36" s="71" t="s">
        <v>30</v>
      </c>
      <c r="J36" s="71"/>
      <c r="K36" s="80">
        <v>15000</v>
      </c>
      <c r="L36" s="80">
        <v>15000</v>
      </c>
      <c r="P36" s="1">
        <v>1200</v>
      </c>
      <c r="Q36" s="1">
        <v>1200</v>
      </c>
      <c r="S36" s="73"/>
    </row>
    <row r="37" spans="1:19" ht="14.25" customHeight="1">
      <c r="A37" s="1">
        <v>1</v>
      </c>
      <c r="H37" s="7">
        <v>31214</v>
      </c>
      <c r="I37" s="71" t="s">
        <v>101</v>
      </c>
      <c r="J37" s="71"/>
      <c r="K37" s="80">
        <v>13000</v>
      </c>
      <c r="L37" s="80">
        <v>13000</v>
      </c>
      <c r="S37" s="73"/>
    </row>
    <row r="38" spans="1:19" ht="14.25" customHeight="1">
      <c r="A38" s="1">
        <v>1</v>
      </c>
      <c r="H38" s="7">
        <v>31215</v>
      </c>
      <c r="I38" s="71" t="s">
        <v>83</v>
      </c>
      <c r="J38" s="71"/>
      <c r="K38" s="80">
        <v>16000</v>
      </c>
      <c r="L38" s="80">
        <v>16000</v>
      </c>
      <c r="S38" s="73"/>
    </row>
    <row r="39" spans="1:19" ht="14.25" customHeight="1">
      <c r="A39" s="1">
        <v>1</v>
      </c>
      <c r="H39" s="7">
        <v>31216</v>
      </c>
      <c r="I39" s="71" t="s">
        <v>85</v>
      </c>
      <c r="J39" s="71"/>
      <c r="K39" s="80">
        <v>45000</v>
      </c>
      <c r="L39" s="80">
        <v>45000</v>
      </c>
      <c r="P39" s="1">
        <v>3000</v>
      </c>
      <c r="Q39" s="1">
        <v>3000</v>
      </c>
      <c r="S39" s="73"/>
    </row>
    <row r="40" spans="1:19" ht="14.25" customHeight="1">
      <c r="A40" s="1">
        <v>1</v>
      </c>
      <c r="H40" s="7">
        <v>312190</v>
      </c>
      <c r="I40" s="71" t="s">
        <v>100</v>
      </c>
      <c r="J40" s="71"/>
      <c r="K40" s="80">
        <v>88500</v>
      </c>
      <c r="L40" s="80">
        <v>88500</v>
      </c>
      <c r="P40" s="1">
        <v>4500</v>
      </c>
      <c r="Q40" s="1">
        <v>4500</v>
      </c>
      <c r="S40" s="73"/>
    </row>
    <row r="41" spans="8:19" s="47" customFormat="1" ht="14.25" customHeight="1">
      <c r="H41" s="48">
        <v>313</v>
      </c>
      <c r="I41" s="49" t="s">
        <v>69</v>
      </c>
      <c r="J41" s="49"/>
      <c r="K41" s="47">
        <f>SUM(K42:K44)</f>
        <v>666154</v>
      </c>
      <c r="L41" s="47">
        <f aca="true" t="shared" si="4" ref="L41:S41">SUM(L42:L44)</f>
        <v>666154</v>
      </c>
      <c r="M41" s="47">
        <f t="shared" si="4"/>
        <v>0</v>
      </c>
      <c r="N41" s="47">
        <f t="shared" si="4"/>
        <v>0</v>
      </c>
      <c r="O41" s="47">
        <f t="shared" si="4"/>
        <v>0</v>
      </c>
      <c r="P41" s="47">
        <f t="shared" si="4"/>
        <v>69509.06</v>
      </c>
      <c r="Q41" s="47">
        <f t="shared" si="4"/>
        <v>69509</v>
      </c>
      <c r="R41" s="47">
        <f t="shared" si="4"/>
        <v>0</v>
      </c>
      <c r="S41" s="47">
        <f t="shared" si="4"/>
        <v>0</v>
      </c>
    </row>
    <row r="42" spans="1:17" ht="14.25" customHeight="1">
      <c r="A42" s="1">
        <v>1</v>
      </c>
      <c r="H42" s="7">
        <v>31321</v>
      </c>
      <c r="I42" s="138" t="s">
        <v>8</v>
      </c>
      <c r="J42" s="138"/>
      <c r="K42" s="1">
        <v>666154</v>
      </c>
      <c r="L42" s="80">
        <v>666154</v>
      </c>
      <c r="P42" s="1">
        <v>69509.06</v>
      </c>
      <c r="Q42" s="1">
        <v>69509</v>
      </c>
    </row>
    <row r="43" spans="9:12" ht="14.25" customHeight="1">
      <c r="I43" s="104"/>
      <c r="J43" s="104"/>
      <c r="L43" s="1"/>
    </row>
    <row r="44" spans="9:12" ht="14.25" customHeight="1">
      <c r="I44" s="106"/>
      <c r="J44" s="106"/>
      <c r="L44" s="1"/>
    </row>
    <row r="45" spans="8:19" s="22" customFormat="1" ht="14.25" customHeight="1">
      <c r="H45" s="23">
        <v>32</v>
      </c>
      <c r="I45" s="105" t="s">
        <v>66</v>
      </c>
      <c r="J45" s="105"/>
      <c r="K45" s="24">
        <f aca="true" t="shared" si="5" ref="K45:S45">K46+K53+K66+K85</f>
        <v>1593066</v>
      </c>
      <c r="L45" s="24">
        <f t="shared" si="5"/>
        <v>470250</v>
      </c>
      <c r="M45" s="24">
        <f t="shared" si="5"/>
        <v>56286</v>
      </c>
      <c r="N45" s="24">
        <f t="shared" si="5"/>
        <v>13280</v>
      </c>
      <c r="O45" s="24">
        <f t="shared" si="5"/>
        <v>1053250</v>
      </c>
      <c r="P45" s="24">
        <f t="shared" si="5"/>
        <v>77142</v>
      </c>
      <c r="Q45" s="24">
        <f t="shared" si="5"/>
        <v>14818</v>
      </c>
      <c r="R45" s="24">
        <f t="shared" si="5"/>
        <v>4624</v>
      </c>
      <c r="S45" s="24">
        <f t="shared" si="5"/>
        <v>57700</v>
      </c>
    </row>
    <row r="46" spans="8:19" s="47" customFormat="1" ht="14.25" customHeight="1">
      <c r="H46" s="50">
        <v>321</v>
      </c>
      <c r="I46" s="49" t="s">
        <v>67</v>
      </c>
      <c r="J46" s="49"/>
      <c r="K46" s="47">
        <f>SUM(K47:K52)</f>
        <v>226500</v>
      </c>
      <c r="L46" s="47">
        <f aca="true" t="shared" si="6" ref="L46:S46">SUM(L47:L52)</f>
        <v>190000</v>
      </c>
      <c r="M46" s="47">
        <f t="shared" si="6"/>
        <v>0</v>
      </c>
      <c r="N46" s="47">
        <f t="shared" si="6"/>
        <v>0</v>
      </c>
      <c r="O46" s="47">
        <f t="shared" si="6"/>
        <v>36500</v>
      </c>
      <c r="P46" s="47">
        <f t="shared" si="6"/>
        <v>15438</v>
      </c>
      <c r="Q46" s="47">
        <f t="shared" si="6"/>
        <v>11638</v>
      </c>
      <c r="R46" s="47">
        <f t="shared" si="6"/>
        <v>0</v>
      </c>
      <c r="S46" s="47">
        <f t="shared" si="6"/>
        <v>3800</v>
      </c>
    </row>
    <row r="47" spans="1:19" ht="14.25" customHeight="1">
      <c r="A47" s="1">
        <v>1</v>
      </c>
      <c r="H47" s="5">
        <v>32111</v>
      </c>
      <c r="I47" s="106" t="s">
        <v>87</v>
      </c>
      <c r="J47" s="106"/>
      <c r="K47" s="80">
        <v>6000</v>
      </c>
      <c r="O47" s="80">
        <v>6000</v>
      </c>
      <c r="P47" s="1">
        <v>800</v>
      </c>
      <c r="S47" s="59">
        <v>800</v>
      </c>
    </row>
    <row r="48" spans="1:15" ht="14.25" customHeight="1">
      <c r="A48" s="1">
        <v>1</v>
      </c>
      <c r="H48" s="5">
        <v>32113</v>
      </c>
      <c r="I48" s="8" t="s">
        <v>105</v>
      </c>
      <c r="J48" s="8"/>
      <c r="K48" s="80">
        <v>2000</v>
      </c>
      <c r="O48" s="80">
        <v>2000</v>
      </c>
    </row>
    <row r="49" spans="1:19" ht="14.25" customHeight="1">
      <c r="A49" s="1">
        <v>1</v>
      </c>
      <c r="H49" s="5">
        <v>32115</v>
      </c>
      <c r="I49" s="8" t="s">
        <v>86</v>
      </c>
      <c r="J49" s="1"/>
      <c r="K49" s="80">
        <v>6000</v>
      </c>
      <c r="O49" s="80">
        <v>6000</v>
      </c>
      <c r="P49" s="1">
        <v>800</v>
      </c>
      <c r="S49" s="59">
        <v>800</v>
      </c>
    </row>
    <row r="50" spans="1:15" ht="14.25" customHeight="1">
      <c r="A50" s="1">
        <v>1</v>
      </c>
      <c r="H50" s="5">
        <v>32119</v>
      </c>
      <c r="I50" s="8" t="s">
        <v>106</v>
      </c>
      <c r="J50" s="1"/>
      <c r="K50" s="80">
        <v>500</v>
      </c>
      <c r="O50" s="80">
        <v>500</v>
      </c>
    </row>
    <row r="51" spans="1:17" ht="14.25" customHeight="1">
      <c r="A51" s="1">
        <v>1</v>
      </c>
      <c r="H51" s="5">
        <v>32121</v>
      </c>
      <c r="I51" s="107" t="s">
        <v>9</v>
      </c>
      <c r="J51" s="107"/>
      <c r="K51" s="80">
        <v>190000</v>
      </c>
      <c r="L51" s="9">
        <v>190000</v>
      </c>
      <c r="P51" s="1">
        <v>11638</v>
      </c>
      <c r="Q51" s="1">
        <v>11638</v>
      </c>
    </row>
    <row r="52" spans="1:19" ht="14.25" customHeight="1">
      <c r="A52" s="1">
        <v>1</v>
      </c>
      <c r="H52" s="5">
        <v>32131</v>
      </c>
      <c r="I52" s="107" t="s">
        <v>10</v>
      </c>
      <c r="J52" s="107"/>
      <c r="K52" s="1">
        <v>22000</v>
      </c>
      <c r="O52" s="1">
        <v>22000</v>
      </c>
      <c r="P52" s="1">
        <v>2200</v>
      </c>
      <c r="S52" s="59">
        <v>2200</v>
      </c>
    </row>
    <row r="53" spans="8:19" s="47" customFormat="1" ht="14.25" customHeight="1">
      <c r="H53" s="50">
        <v>322</v>
      </c>
      <c r="I53" s="49" t="s">
        <v>68</v>
      </c>
      <c r="J53" s="49"/>
      <c r="K53" s="47">
        <f aca="true" t="shared" si="7" ref="K53:S53">SUM(K54:K65)</f>
        <v>1035566</v>
      </c>
      <c r="L53" s="47">
        <f t="shared" si="7"/>
        <v>125000</v>
      </c>
      <c r="M53" s="47">
        <f t="shared" si="7"/>
        <v>56286</v>
      </c>
      <c r="N53" s="47">
        <f t="shared" si="7"/>
        <v>13280</v>
      </c>
      <c r="O53" s="47">
        <f t="shared" si="7"/>
        <v>841000</v>
      </c>
      <c r="P53" s="47">
        <f t="shared" si="7"/>
        <v>47324</v>
      </c>
      <c r="Q53" s="47">
        <f t="shared" si="7"/>
        <v>0</v>
      </c>
      <c r="R53" s="47">
        <f t="shared" si="7"/>
        <v>4624</v>
      </c>
      <c r="S53" s="47">
        <f t="shared" si="7"/>
        <v>42700</v>
      </c>
    </row>
    <row r="54" spans="1:19" ht="14.25" customHeight="1">
      <c r="A54" s="1">
        <v>1</v>
      </c>
      <c r="H54" s="5">
        <v>32211</v>
      </c>
      <c r="I54" s="113" t="s">
        <v>11</v>
      </c>
      <c r="J54" s="113"/>
      <c r="K54" s="80">
        <v>32000</v>
      </c>
      <c r="O54" s="1">
        <v>32000</v>
      </c>
      <c r="P54" s="1">
        <v>3000</v>
      </c>
      <c r="S54" s="59">
        <v>3000</v>
      </c>
    </row>
    <row r="55" spans="1:19" ht="14.25" customHeight="1">
      <c r="A55" s="1">
        <v>1</v>
      </c>
      <c r="H55" s="5">
        <v>32212</v>
      </c>
      <c r="I55" s="106" t="s">
        <v>12</v>
      </c>
      <c r="J55" s="106"/>
      <c r="K55" s="80">
        <v>14000</v>
      </c>
      <c r="O55" s="80">
        <v>14000</v>
      </c>
      <c r="P55" s="1">
        <v>500</v>
      </c>
      <c r="S55" s="59">
        <v>500</v>
      </c>
    </row>
    <row r="56" spans="1:19" ht="14.25" customHeight="1">
      <c r="A56" s="1">
        <v>1</v>
      </c>
      <c r="H56" s="5">
        <v>32214</v>
      </c>
      <c r="I56" s="104" t="s">
        <v>13</v>
      </c>
      <c r="J56" s="104"/>
      <c r="K56" s="1">
        <v>48000</v>
      </c>
      <c r="O56" s="1">
        <v>48000</v>
      </c>
      <c r="P56" s="1">
        <v>4800</v>
      </c>
      <c r="S56" s="59">
        <v>4800</v>
      </c>
    </row>
    <row r="57" spans="1:19" ht="14.25" customHeight="1">
      <c r="A57" s="1">
        <v>1</v>
      </c>
      <c r="H57" s="5">
        <v>32216</v>
      </c>
      <c r="I57" s="77" t="s">
        <v>88</v>
      </c>
      <c r="J57" s="77"/>
      <c r="K57" s="80">
        <v>62000</v>
      </c>
      <c r="M57" s="79"/>
      <c r="O57" s="1">
        <v>62000</v>
      </c>
      <c r="P57" s="1">
        <v>6000</v>
      </c>
      <c r="S57" s="59">
        <v>6000</v>
      </c>
    </row>
    <row r="58" spans="1:19" ht="14.25" customHeight="1">
      <c r="A58" s="1">
        <v>1</v>
      </c>
      <c r="H58" s="5">
        <v>32215</v>
      </c>
      <c r="I58" s="104" t="s">
        <v>14</v>
      </c>
      <c r="J58" s="104"/>
      <c r="K58" s="1">
        <v>15000</v>
      </c>
      <c r="O58" s="1">
        <v>15000</v>
      </c>
      <c r="P58" s="1">
        <v>500</v>
      </c>
      <c r="S58" s="59">
        <v>500</v>
      </c>
    </row>
    <row r="59" spans="1:19" ht="14.25" customHeight="1">
      <c r="A59" s="1">
        <v>1</v>
      </c>
      <c r="B59" s="1">
        <v>4</v>
      </c>
      <c r="H59" s="5">
        <v>32217</v>
      </c>
      <c r="I59" s="112" t="s">
        <v>15</v>
      </c>
      <c r="J59" s="112"/>
      <c r="K59" s="1">
        <v>74566</v>
      </c>
      <c r="M59" s="9">
        <v>56286</v>
      </c>
      <c r="N59" s="68">
        <v>13280</v>
      </c>
      <c r="O59" s="1">
        <v>5000</v>
      </c>
      <c r="P59" s="1">
        <v>5124</v>
      </c>
      <c r="R59" s="1">
        <v>4624</v>
      </c>
      <c r="S59" s="59">
        <v>500</v>
      </c>
    </row>
    <row r="60" spans="1:19" ht="14.25" customHeight="1">
      <c r="A60" s="1">
        <v>1</v>
      </c>
      <c r="H60" s="5">
        <v>32219</v>
      </c>
      <c r="I60" s="106" t="s">
        <v>16</v>
      </c>
      <c r="J60" s="106"/>
      <c r="K60" s="1">
        <v>25000</v>
      </c>
      <c r="O60" s="1">
        <v>25000</v>
      </c>
      <c r="P60" s="1">
        <v>2500</v>
      </c>
      <c r="S60" s="59">
        <v>2500</v>
      </c>
    </row>
    <row r="61" spans="1:19" ht="14.25" customHeight="1">
      <c r="A61" s="1">
        <v>1</v>
      </c>
      <c r="H61" s="5">
        <v>32224</v>
      </c>
      <c r="I61" s="104" t="s">
        <v>17</v>
      </c>
      <c r="J61" s="104"/>
      <c r="K61" s="1">
        <v>480000</v>
      </c>
      <c r="O61" s="1">
        <v>480000</v>
      </c>
      <c r="P61" s="1">
        <v>22000</v>
      </c>
      <c r="S61" s="59">
        <v>22000</v>
      </c>
    </row>
    <row r="62" spans="1:19" ht="14.25" customHeight="1">
      <c r="A62" s="1">
        <v>1</v>
      </c>
      <c r="H62" s="5">
        <v>32231</v>
      </c>
      <c r="I62" s="112" t="s">
        <v>18</v>
      </c>
      <c r="J62" s="112"/>
      <c r="K62" s="19">
        <v>225000</v>
      </c>
      <c r="L62" s="9">
        <v>125000</v>
      </c>
      <c r="O62" s="1">
        <v>100000</v>
      </c>
      <c r="P62" s="1">
        <v>0</v>
      </c>
      <c r="S62" s="59">
        <v>0</v>
      </c>
    </row>
    <row r="63" spans="1:19" ht="14.25" customHeight="1">
      <c r="A63" s="1">
        <v>1</v>
      </c>
      <c r="H63" s="5">
        <v>32239</v>
      </c>
      <c r="I63" s="104" t="s">
        <v>92</v>
      </c>
      <c r="J63" s="104"/>
      <c r="K63" s="1">
        <v>25000</v>
      </c>
      <c r="O63" s="1">
        <v>25000</v>
      </c>
      <c r="P63" s="1">
        <v>400</v>
      </c>
      <c r="S63" s="59">
        <v>400</v>
      </c>
    </row>
    <row r="64" spans="1:19" ht="14.25" customHeight="1">
      <c r="A64" s="1">
        <v>1</v>
      </c>
      <c r="H64" s="5">
        <v>32244</v>
      </c>
      <c r="I64" s="113" t="s">
        <v>19</v>
      </c>
      <c r="J64" s="113"/>
      <c r="K64" s="1">
        <v>20000</v>
      </c>
      <c r="O64" s="1">
        <v>20000</v>
      </c>
      <c r="P64" s="1">
        <v>2000</v>
      </c>
      <c r="S64" s="59">
        <v>2000</v>
      </c>
    </row>
    <row r="65" spans="1:19" ht="14.25" customHeight="1">
      <c r="A65" s="1">
        <v>1</v>
      </c>
      <c r="H65" s="5">
        <v>32251</v>
      </c>
      <c r="I65" s="106" t="s">
        <v>44</v>
      </c>
      <c r="J65" s="106"/>
      <c r="K65" s="80">
        <v>15000</v>
      </c>
      <c r="O65" s="1">
        <v>15000</v>
      </c>
      <c r="P65" s="1">
        <v>500</v>
      </c>
      <c r="S65" s="59">
        <v>500</v>
      </c>
    </row>
    <row r="66" spans="8:19" s="47" customFormat="1" ht="14.25" customHeight="1">
      <c r="H66" s="50">
        <v>323</v>
      </c>
      <c r="I66" s="49" t="s">
        <v>70</v>
      </c>
      <c r="J66" s="49"/>
      <c r="K66" s="47">
        <f aca="true" t="shared" si="8" ref="K66:S66">SUM(K67:K84)</f>
        <v>304750</v>
      </c>
      <c r="L66" s="47">
        <f t="shared" si="8"/>
        <v>143250</v>
      </c>
      <c r="M66" s="47">
        <f t="shared" si="8"/>
        <v>0</v>
      </c>
      <c r="N66" s="47">
        <f t="shared" si="8"/>
        <v>0</v>
      </c>
      <c r="O66" s="47">
        <f t="shared" si="8"/>
        <v>161500</v>
      </c>
      <c r="P66" s="47">
        <f t="shared" si="8"/>
        <v>11720</v>
      </c>
      <c r="Q66" s="47">
        <f t="shared" si="8"/>
        <v>1680</v>
      </c>
      <c r="R66" s="47">
        <f t="shared" si="8"/>
        <v>0</v>
      </c>
      <c r="S66" s="47">
        <f t="shared" si="8"/>
        <v>10040</v>
      </c>
    </row>
    <row r="67" spans="1:19" ht="14.25" customHeight="1">
      <c r="A67" s="1">
        <v>1</v>
      </c>
      <c r="H67" s="5">
        <v>32311</v>
      </c>
      <c r="I67" s="106" t="s">
        <v>20</v>
      </c>
      <c r="J67" s="106"/>
      <c r="K67" s="80">
        <v>14500</v>
      </c>
      <c r="O67" s="80">
        <v>14500</v>
      </c>
      <c r="P67" s="1">
        <v>1300</v>
      </c>
      <c r="S67" s="59">
        <v>1300</v>
      </c>
    </row>
    <row r="68" spans="1:19" ht="14.25" customHeight="1">
      <c r="A68" s="1">
        <v>1</v>
      </c>
      <c r="H68" s="5">
        <v>32313</v>
      </c>
      <c r="I68" s="106" t="s">
        <v>21</v>
      </c>
      <c r="J68" s="106"/>
      <c r="K68" s="1">
        <v>1500</v>
      </c>
      <c r="O68" s="1">
        <v>1500</v>
      </c>
      <c r="P68" s="1">
        <v>150</v>
      </c>
      <c r="S68" s="59">
        <v>150</v>
      </c>
    </row>
    <row r="69" spans="1:19" ht="14.25" customHeight="1">
      <c r="A69" s="1">
        <v>1</v>
      </c>
      <c r="B69" s="1">
        <v>6</v>
      </c>
      <c r="H69" s="5">
        <v>32322</v>
      </c>
      <c r="I69" s="104" t="s">
        <v>22</v>
      </c>
      <c r="J69" s="104"/>
      <c r="K69" s="1">
        <v>104500</v>
      </c>
      <c r="L69" s="9">
        <v>104500</v>
      </c>
      <c r="P69" s="1">
        <v>0</v>
      </c>
      <c r="S69" s="59">
        <v>0</v>
      </c>
    </row>
    <row r="70" spans="1:19" ht="14.25" customHeight="1">
      <c r="A70" s="1">
        <v>1</v>
      </c>
      <c r="H70" s="5">
        <v>32341</v>
      </c>
      <c r="I70" s="106" t="s">
        <v>23</v>
      </c>
      <c r="J70" s="106"/>
      <c r="K70" s="1">
        <v>22000</v>
      </c>
      <c r="O70" s="1">
        <v>22000</v>
      </c>
      <c r="P70" s="1">
        <v>2200</v>
      </c>
      <c r="S70" s="59">
        <v>2200</v>
      </c>
    </row>
    <row r="71" spans="1:19" ht="14.25" customHeight="1">
      <c r="A71" s="1">
        <v>1</v>
      </c>
      <c r="H71" s="5">
        <v>32342</v>
      </c>
      <c r="I71" s="106" t="s">
        <v>24</v>
      </c>
      <c r="J71" s="106"/>
      <c r="K71" s="80">
        <v>16000</v>
      </c>
      <c r="O71" s="1">
        <v>16000</v>
      </c>
      <c r="P71" s="1">
        <v>1950</v>
      </c>
      <c r="S71" s="59">
        <v>1950</v>
      </c>
    </row>
    <row r="72" spans="1:19" ht="14.25" customHeight="1">
      <c r="A72" s="1">
        <v>1</v>
      </c>
      <c r="H72" s="5">
        <v>32343</v>
      </c>
      <c r="I72" s="106" t="s">
        <v>25</v>
      </c>
      <c r="J72" s="106"/>
      <c r="K72" s="19">
        <v>7000</v>
      </c>
      <c r="O72" s="1">
        <v>7000</v>
      </c>
      <c r="P72" s="1">
        <v>0</v>
      </c>
      <c r="S72" s="59">
        <v>0</v>
      </c>
    </row>
    <row r="73" spans="1:19" ht="14.25" customHeight="1">
      <c r="A73" s="1">
        <v>1</v>
      </c>
      <c r="H73" s="5">
        <v>32343</v>
      </c>
      <c r="I73" s="78" t="s">
        <v>37</v>
      </c>
      <c r="J73" s="76"/>
      <c r="K73" s="1">
        <v>3000</v>
      </c>
      <c r="O73" s="1">
        <v>3000</v>
      </c>
      <c r="P73" s="1">
        <v>300</v>
      </c>
      <c r="S73" s="59">
        <v>300</v>
      </c>
    </row>
    <row r="74" spans="1:19" ht="14.25" customHeight="1">
      <c r="A74" s="1">
        <v>1</v>
      </c>
      <c r="H74" s="5">
        <v>32369</v>
      </c>
      <c r="I74" s="107" t="s">
        <v>90</v>
      </c>
      <c r="J74" s="107"/>
      <c r="K74" s="19">
        <v>2500</v>
      </c>
      <c r="L74" s="68"/>
      <c r="O74" s="1">
        <v>2500</v>
      </c>
      <c r="P74" s="1">
        <v>0</v>
      </c>
      <c r="S74" s="59">
        <v>0</v>
      </c>
    </row>
    <row r="75" spans="1:19" ht="14.25" customHeight="1">
      <c r="A75" s="1">
        <v>1</v>
      </c>
      <c r="H75" s="5">
        <v>32369</v>
      </c>
      <c r="I75" s="71" t="s">
        <v>89</v>
      </c>
      <c r="J75" s="71"/>
      <c r="K75" s="80">
        <v>37000</v>
      </c>
      <c r="L75" s="68"/>
      <c r="O75" s="1">
        <v>37000</v>
      </c>
      <c r="P75" s="1">
        <v>1000</v>
      </c>
      <c r="S75" s="59">
        <v>1000</v>
      </c>
    </row>
    <row r="76" spans="1:19" ht="14.25" customHeight="1">
      <c r="A76" s="1">
        <v>1</v>
      </c>
      <c r="H76" s="5">
        <v>32379</v>
      </c>
      <c r="I76" s="106" t="s">
        <v>33</v>
      </c>
      <c r="J76" s="106"/>
      <c r="K76" s="80">
        <v>49750</v>
      </c>
      <c r="L76" s="9">
        <v>24750</v>
      </c>
      <c r="O76" s="1">
        <v>25000</v>
      </c>
      <c r="P76" s="1">
        <v>0</v>
      </c>
      <c r="S76" s="59">
        <v>0</v>
      </c>
    </row>
    <row r="77" spans="1:19" ht="14.25" customHeight="1">
      <c r="A77" s="1">
        <v>1</v>
      </c>
      <c r="H77" s="5">
        <v>32381</v>
      </c>
      <c r="I77" s="106" t="s">
        <v>29</v>
      </c>
      <c r="J77" s="106"/>
      <c r="K77" s="1">
        <v>10000</v>
      </c>
      <c r="O77" s="1">
        <v>10000</v>
      </c>
      <c r="P77" s="1">
        <v>1000</v>
      </c>
      <c r="S77" s="59">
        <v>1000</v>
      </c>
    </row>
    <row r="78" spans="1:19" ht="14.25" customHeight="1">
      <c r="A78" s="1">
        <v>1</v>
      </c>
      <c r="H78" s="5">
        <v>32389</v>
      </c>
      <c r="I78" s="106" t="s">
        <v>28</v>
      </c>
      <c r="J78" s="106"/>
      <c r="K78" s="1">
        <v>10000</v>
      </c>
      <c r="O78" s="1">
        <v>10000</v>
      </c>
      <c r="P78" s="1">
        <v>1000</v>
      </c>
      <c r="S78" s="59">
        <v>1000</v>
      </c>
    </row>
    <row r="79" spans="1:19" ht="14.25" customHeight="1">
      <c r="A79" s="1">
        <v>1</v>
      </c>
      <c r="H79" s="5">
        <v>32391</v>
      </c>
      <c r="I79" s="8" t="s">
        <v>96</v>
      </c>
      <c r="J79" s="8"/>
      <c r="K79" s="1">
        <v>400</v>
      </c>
      <c r="O79" s="1">
        <v>400</v>
      </c>
      <c r="P79" s="1">
        <v>0</v>
      </c>
      <c r="S79" s="59">
        <v>0</v>
      </c>
    </row>
    <row r="80" spans="1:19" ht="14.25" customHeight="1">
      <c r="A80" s="1">
        <v>1</v>
      </c>
      <c r="H80" s="5">
        <v>32392</v>
      </c>
      <c r="I80" s="106" t="s">
        <v>60</v>
      </c>
      <c r="J80" s="106"/>
      <c r="K80" s="1">
        <v>1600</v>
      </c>
      <c r="O80" s="1">
        <v>1600</v>
      </c>
      <c r="P80" s="1">
        <v>140</v>
      </c>
      <c r="S80" s="59">
        <v>140</v>
      </c>
    </row>
    <row r="81" spans="1:19" ht="15" customHeight="1">
      <c r="A81" s="1">
        <v>1</v>
      </c>
      <c r="H81" s="5">
        <v>32395</v>
      </c>
      <c r="I81" s="8" t="s">
        <v>93</v>
      </c>
      <c r="J81" s="8"/>
      <c r="K81" s="1">
        <v>1000</v>
      </c>
      <c r="O81" s="1">
        <v>1000</v>
      </c>
      <c r="P81" s="1">
        <v>0</v>
      </c>
      <c r="S81" s="59">
        <v>0</v>
      </c>
    </row>
    <row r="82" spans="1:19" ht="14.25" customHeight="1">
      <c r="A82" s="1">
        <v>1</v>
      </c>
      <c r="H82" s="5">
        <v>32399</v>
      </c>
      <c r="I82" s="106" t="s">
        <v>31</v>
      </c>
      <c r="J82" s="106"/>
      <c r="K82" s="1">
        <v>9000</v>
      </c>
      <c r="O82" s="1">
        <v>9000</v>
      </c>
      <c r="P82" s="1">
        <v>1000</v>
      </c>
      <c r="S82" s="59">
        <v>1000</v>
      </c>
    </row>
    <row r="83" spans="1:17" ht="14.25" customHeight="1">
      <c r="A83" s="1">
        <v>1</v>
      </c>
      <c r="H83" s="5">
        <v>32399</v>
      </c>
      <c r="I83" s="108" t="s">
        <v>30</v>
      </c>
      <c r="J83" s="108"/>
      <c r="K83" s="1">
        <v>14000</v>
      </c>
      <c r="L83" s="9">
        <v>14000</v>
      </c>
      <c r="P83" s="1">
        <v>1680</v>
      </c>
      <c r="Q83" s="1">
        <v>1680</v>
      </c>
    </row>
    <row r="84" spans="1:19" ht="14.25" customHeight="1">
      <c r="A84" s="1">
        <v>1</v>
      </c>
      <c r="H84" s="5">
        <v>32399</v>
      </c>
      <c r="I84" s="106" t="s">
        <v>26</v>
      </c>
      <c r="J84" s="106"/>
      <c r="K84" s="1">
        <v>1000</v>
      </c>
      <c r="O84" s="1">
        <v>1000</v>
      </c>
      <c r="P84" s="1">
        <v>0</v>
      </c>
      <c r="S84" s="59">
        <v>0</v>
      </c>
    </row>
    <row r="85" spans="8:19" s="47" customFormat="1" ht="14.25" customHeight="1">
      <c r="H85" s="50">
        <v>329</v>
      </c>
      <c r="I85" s="49" t="s">
        <v>71</v>
      </c>
      <c r="J85" s="49"/>
      <c r="K85" s="47">
        <f>SUM(K86:K92)</f>
        <v>26250</v>
      </c>
      <c r="L85" s="47">
        <f aca="true" t="shared" si="9" ref="L85:S85">SUM(L86:L92)</f>
        <v>12000</v>
      </c>
      <c r="M85" s="47">
        <f t="shared" si="9"/>
        <v>0</v>
      </c>
      <c r="N85" s="47">
        <f t="shared" si="9"/>
        <v>0</v>
      </c>
      <c r="O85" s="47">
        <f t="shared" si="9"/>
        <v>14250</v>
      </c>
      <c r="P85" s="47">
        <f t="shared" si="9"/>
        <v>2660</v>
      </c>
      <c r="Q85" s="47">
        <f t="shared" si="9"/>
        <v>1500</v>
      </c>
      <c r="R85" s="47">
        <f t="shared" si="9"/>
        <v>0</v>
      </c>
      <c r="S85" s="47">
        <f t="shared" si="9"/>
        <v>1160</v>
      </c>
    </row>
    <row r="86" spans="1:19" ht="14.25" customHeight="1">
      <c r="A86" s="1">
        <v>1</v>
      </c>
      <c r="H86" s="5">
        <v>32922</v>
      </c>
      <c r="I86" s="106" t="s">
        <v>36</v>
      </c>
      <c r="J86" s="106"/>
      <c r="K86" s="1">
        <v>2500</v>
      </c>
      <c r="O86" s="1">
        <v>2500</v>
      </c>
      <c r="P86" s="1">
        <v>0</v>
      </c>
      <c r="S86" s="59">
        <v>0</v>
      </c>
    </row>
    <row r="87" spans="1:19" ht="14.25" customHeight="1">
      <c r="A87" s="1">
        <v>1</v>
      </c>
      <c r="H87" s="5">
        <v>32924</v>
      </c>
      <c r="I87" s="106" t="s">
        <v>32</v>
      </c>
      <c r="J87" s="106"/>
      <c r="K87" s="1">
        <v>4850</v>
      </c>
      <c r="O87" s="1">
        <v>4850</v>
      </c>
      <c r="P87" s="1">
        <v>560</v>
      </c>
      <c r="S87" s="59">
        <v>560</v>
      </c>
    </row>
    <row r="88" spans="1:19" ht="14.25" customHeight="1">
      <c r="A88" s="1">
        <v>1</v>
      </c>
      <c r="H88" s="5">
        <v>32931</v>
      </c>
      <c r="I88" s="71" t="s">
        <v>78</v>
      </c>
      <c r="J88" s="8"/>
      <c r="K88" s="19">
        <v>2000</v>
      </c>
      <c r="O88" s="1">
        <v>2000</v>
      </c>
      <c r="P88" s="1">
        <v>200</v>
      </c>
      <c r="S88" s="59">
        <v>200</v>
      </c>
    </row>
    <row r="89" spans="1:19" s="12" customFormat="1" ht="14.25" customHeight="1">
      <c r="A89" s="12">
        <v>1</v>
      </c>
      <c r="H89" s="11">
        <v>32941</v>
      </c>
      <c r="I89" s="109" t="s">
        <v>58</v>
      </c>
      <c r="J89" s="109"/>
      <c r="K89" s="12">
        <v>900</v>
      </c>
      <c r="O89" s="12">
        <v>900</v>
      </c>
      <c r="S89" s="61"/>
    </row>
    <row r="90" spans="1:19" ht="14.25" customHeight="1">
      <c r="A90" s="1">
        <v>1</v>
      </c>
      <c r="H90" s="5">
        <v>32991</v>
      </c>
      <c r="I90" s="106" t="s">
        <v>75</v>
      </c>
      <c r="J90" s="106"/>
      <c r="K90" s="1">
        <v>2000</v>
      </c>
      <c r="O90" s="1">
        <v>2000</v>
      </c>
      <c r="P90" s="1">
        <v>200</v>
      </c>
      <c r="S90" s="59">
        <v>200</v>
      </c>
    </row>
    <row r="91" spans="1:19" s="12" customFormat="1" ht="14.25" customHeight="1">
      <c r="A91" s="12">
        <v>1</v>
      </c>
      <c r="H91" s="11">
        <v>32955</v>
      </c>
      <c r="I91" s="30" t="s">
        <v>74</v>
      </c>
      <c r="J91" s="30"/>
      <c r="K91" s="102">
        <v>12000</v>
      </c>
      <c r="L91" s="102">
        <v>12000</v>
      </c>
      <c r="P91" s="12">
        <v>1500</v>
      </c>
      <c r="Q91" s="12">
        <v>1500</v>
      </c>
      <c r="S91" s="61"/>
    </row>
    <row r="92" spans="1:19" ht="14.25" customHeight="1">
      <c r="A92" s="1">
        <v>1</v>
      </c>
      <c r="H92" s="5">
        <v>32999</v>
      </c>
      <c r="I92" s="107" t="s">
        <v>34</v>
      </c>
      <c r="J92" s="107"/>
      <c r="K92" s="1">
        <v>2000</v>
      </c>
      <c r="O92" s="1">
        <v>2000</v>
      </c>
      <c r="P92" s="1">
        <v>200</v>
      </c>
      <c r="S92" s="59">
        <v>200</v>
      </c>
    </row>
    <row r="93" spans="8:19" s="24" customFormat="1" ht="14.25" customHeight="1">
      <c r="H93" s="23">
        <v>34</v>
      </c>
      <c r="I93" s="105" t="s">
        <v>72</v>
      </c>
      <c r="J93" s="105"/>
      <c r="K93" s="24">
        <f aca="true" t="shared" si="10" ref="K93:S93">K94</f>
        <v>23418</v>
      </c>
      <c r="L93" s="24">
        <f t="shared" si="10"/>
        <v>448</v>
      </c>
      <c r="M93" s="24">
        <f t="shared" si="10"/>
        <v>0</v>
      </c>
      <c r="N93" s="24">
        <f t="shared" si="10"/>
        <v>20</v>
      </c>
      <c r="O93" s="24">
        <f t="shared" si="10"/>
        <v>22950</v>
      </c>
      <c r="P93" s="24">
        <f t="shared" si="10"/>
        <v>2300</v>
      </c>
      <c r="Q93" s="24">
        <f t="shared" si="10"/>
        <v>0</v>
      </c>
      <c r="R93" s="24">
        <f t="shared" si="10"/>
        <v>0</v>
      </c>
      <c r="S93" s="24">
        <f t="shared" si="10"/>
        <v>2300</v>
      </c>
    </row>
    <row r="94" spans="8:19" s="45" customFormat="1" ht="14.25" customHeight="1">
      <c r="H94" s="43">
        <v>343</v>
      </c>
      <c r="I94" s="44" t="s">
        <v>73</v>
      </c>
      <c r="J94" s="44"/>
      <c r="K94" s="45">
        <f>SUM(K95:K97)</f>
        <v>23418</v>
      </c>
      <c r="L94" s="45">
        <f aca="true" t="shared" si="11" ref="L94:S94">SUM(L95:L97)</f>
        <v>448</v>
      </c>
      <c r="M94" s="45">
        <f t="shared" si="11"/>
        <v>0</v>
      </c>
      <c r="N94" s="45">
        <f t="shared" si="11"/>
        <v>20</v>
      </c>
      <c r="O94" s="45">
        <f t="shared" si="11"/>
        <v>22950</v>
      </c>
      <c r="P94" s="45">
        <f t="shared" si="11"/>
        <v>2300</v>
      </c>
      <c r="Q94" s="45">
        <f t="shared" si="11"/>
        <v>0</v>
      </c>
      <c r="R94" s="45">
        <f t="shared" si="11"/>
        <v>0</v>
      </c>
      <c r="S94" s="45">
        <f t="shared" si="11"/>
        <v>2300</v>
      </c>
    </row>
    <row r="95" spans="1:19" ht="14.25" customHeight="1">
      <c r="A95" s="1">
        <v>1</v>
      </c>
      <c r="H95" s="5">
        <v>34312</v>
      </c>
      <c r="I95" s="106" t="s">
        <v>27</v>
      </c>
      <c r="J95" s="106"/>
      <c r="K95" s="1">
        <v>22970</v>
      </c>
      <c r="N95" s="9">
        <v>20</v>
      </c>
      <c r="O95" s="1">
        <v>22950</v>
      </c>
      <c r="P95" s="1">
        <v>2300</v>
      </c>
      <c r="S95" s="59">
        <v>2300</v>
      </c>
    </row>
    <row r="96" spans="1:12" ht="14.25" customHeight="1">
      <c r="A96" s="1">
        <v>1</v>
      </c>
      <c r="H96" s="5">
        <v>34331</v>
      </c>
      <c r="I96" s="8" t="s">
        <v>94</v>
      </c>
      <c r="J96" s="88"/>
      <c r="K96" s="1">
        <v>48</v>
      </c>
      <c r="L96" s="9">
        <v>48</v>
      </c>
    </row>
    <row r="97" spans="1:19" s="10" customFormat="1" ht="14.25" customHeight="1">
      <c r="A97" s="10">
        <v>1</v>
      </c>
      <c r="H97" s="5">
        <v>34332</v>
      </c>
      <c r="I97" s="104" t="s">
        <v>95</v>
      </c>
      <c r="J97" s="104"/>
      <c r="K97" s="12">
        <v>400</v>
      </c>
      <c r="L97" s="12">
        <v>400</v>
      </c>
      <c r="S97" s="63"/>
    </row>
    <row r="98" spans="8:10" s="24" customFormat="1" ht="28.5" customHeight="1">
      <c r="H98" s="23"/>
      <c r="I98" s="105"/>
      <c r="J98" s="105"/>
    </row>
    <row r="99" spans="8:10" s="45" customFormat="1" ht="14.25" customHeight="1">
      <c r="H99" s="43"/>
      <c r="I99" s="44"/>
      <c r="J99" s="44"/>
    </row>
    <row r="100" spans="8:19" s="21" customFormat="1" ht="15">
      <c r="H100" s="64">
        <v>4</v>
      </c>
      <c r="I100" s="58"/>
      <c r="J100" s="58" t="s">
        <v>61</v>
      </c>
      <c r="K100" s="21">
        <f aca="true" t="shared" si="12" ref="K100:S100">K101</f>
        <v>91800</v>
      </c>
      <c r="L100" s="21">
        <f t="shared" si="12"/>
        <v>65500</v>
      </c>
      <c r="M100" s="21">
        <f t="shared" si="12"/>
        <v>0</v>
      </c>
      <c r="N100" s="21">
        <f t="shared" si="12"/>
        <v>0</v>
      </c>
      <c r="O100" s="21">
        <f t="shared" si="12"/>
        <v>26300</v>
      </c>
      <c r="P100" s="21">
        <f t="shared" si="12"/>
        <v>0</v>
      </c>
      <c r="Q100" s="21">
        <f t="shared" si="12"/>
        <v>0</v>
      </c>
      <c r="R100" s="21">
        <f t="shared" si="12"/>
        <v>0</v>
      </c>
      <c r="S100" s="21">
        <f t="shared" si="12"/>
        <v>0</v>
      </c>
    </row>
    <row r="101" spans="8:19" s="24" customFormat="1" ht="15">
      <c r="H101" s="53">
        <v>42</v>
      </c>
      <c r="I101" s="111"/>
      <c r="J101" s="111"/>
      <c r="K101" s="24">
        <f>K102</f>
        <v>91800</v>
      </c>
      <c r="L101" s="24">
        <f aca="true" t="shared" si="13" ref="L101:S101">L102</f>
        <v>65500</v>
      </c>
      <c r="M101" s="24">
        <f t="shared" si="13"/>
        <v>0</v>
      </c>
      <c r="N101" s="24">
        <f t="shared" si="13"/>
        <v>0</v>
      </c>
      <c r="O101" s="24">
        <f t="shared" si="13"/>
        <v>26300</v>
      </c>
      <c r="P101" s="24">
        <f t="shared" si="13"/>
        <v>0</v>
      </c>
      <c r="Q101" s="24">
        <f t="shared" si="13"/>
        <v>0</v>
      </c>
      <c r="R101" s="24">
        <f t="shared" si="13"/>
        <v>0</v>
      </c>
      <c r="S101" s="65">
        <f t="shared" si="13"/>
        <v>0</v>
      </c>
    </row>
    <row r="102" spans="8:19" s="47" customFormat="1" ht="15">
      <c r="H102" s="51">
        <v>422</v>
      </c>
      <c r="I102" s="52"/>
      <c r="J102" s="52"/>
      <c r="K102" s="47">
        <f>SUM(K103:K105)</f>
        <v>91800</v>
      </c>
      <c r="L102" s="47">
        <f>SUM(L103:L105)</f>
        <v>65500</v>
      </c>
      <c r="M102" s="47">
        <f>SUM(M103:M105)</f>
        <v>0</v>
      </c>
      <c r="N102" s="47">
        <f>SUM(N103:N105)</f>
        <v>0</v>
      </c>
      <c r="O102" s="47">
        <f>SUM(O103:O105)</f>
        <v>26300</v>
      </c>
      <c r="P102" s="47">
        <f>SUM(P103:P104)</f>
        <v>0</v>
      </c>
      <c r="Q102" s="47">
        <f>SUM(Q103:Q104)</f>
        <v>0</v>
      </c>
      <c r="R102" s="47">
        <f>SUM(R103:R104)</f>
        <v>0</v>
      </c>
      <c r="S102" s="66">
        <f>SUM(S103:S104)</f>
        <v>0</v>
      </c>
    </row>
    <row r="103" spans="1:15" ht="15">
      <c r="A103" s="1">
        <v>1</v>
      </c>
      <c r="H103" s="5">
        <v>42211</v>
      </c>
      <c r="I103" s="104" t="s">
        <v>35</v>
      </c>
      <c r="J103" s="104"/>
      <c r="K103" s="80">
        <v>7100</v>
      </c>
      <c r="L103" s="103"/>
      <c r="O103" s="80">
        <v>7100</v>
      </c>
    </row>
    <row r="104" spans="1:15" ht="15">
      <c r="A104" s="1">
        <v>1</v>
      </c>
      <c r="H104" s="5">
        <v>42212</v>
      </c>
      <c r="I104" s="104" t="s">
        <v>5</v>
      </c>
      <c r="J104" s="104"/>
      <c r="K104" s="80">
        <v>49200</v>
      </c>
      <c r="L104" s="103">
        <v>30000</v>
      </c>
      <c r="O104" s="80">
        <v>19200</v>
      </c>
    </row>
    <row r="105" spans="2:12" ht="15">
      <c r="B105" s="1">
        <v>6</v>
      </c>
      <c r="H105" s="5">
        <v>42273</v>
      </c>
      <c r="I105" s="8" t="s">
        <v>110</v>
      </c>
      <c r="J105" s="8"/>
      <c r="K105" s="1">
        <v>35500</v>
      </c>
      <c r="L105" s="9">
        <v>35500</v>
      </c>
    </row>
    <row r="106" spans="8:19" s="83" customFormat="1" ht="15">
      <c r="H106" s="84"/>
      <c r="I106" s="85"/>
      <c r="J106" s="87"/>
      <c r="M106" s="83">
        <v>0</v>
      </c>
      <c r="N106" s="83">
        <v>0</v>
      </c>
      <c r="O106" s="83">
        <v>0</v>
      </c>
      <c r="S106" s="86"/>
    </row>
    <row r="107" spans="1:12" ht="15">
      <c r="A107" s="1" t="s">
        <v>109</v>
      </c>
      <c r="I107" s="8"/>
      <c r="J107" s="8"/>
      <c r="K107" s="1">
        <v>237336</v>
      </c>
      <c r="L107" s="9">
        <v>237336</v>
      </c>
    </row>
    <row r="108" spans="1:19" s="19" customFormat="1" ht="15">
      <c r="A108" s="139" t="s">
        <v>79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20">
        <f>K30+K100+K107</f>
        <v>6835574</v>
      </c>
      <c r="L108" s="20">
        <f aca="true" t="shared" si="14" ref="L108:S108">L30+L100+L107</f>
        <v>5663488</v>
      </c>
      <c r="M108" s="20">
        <f t="shared" si="14"/>
        <v>56286</v>
      </c>
      <c r="N108" s="20">
        <f t="shared" si="14"/>
        <v>13300</v>
      </c>
      <c r="O108" s="20">
        <f t="shared" si="14"/>
        <v>1102500</v>
      </c>
      <c r="P108" s="20">
        <f t="shared" si="14"/>
        <v>768158.06</v>
      </c>
      <c r="Q108" s="20">
        <f t="shared" si="14"/>
        <v>703534</v>
      </c>
      <c r="R108" s="20">
        <f t="shared" si="14"/>
        <v>4624</v>
      </c>
      <c r="S108" s="20">
        <f t="shared" si="14"/>
        <v>60000</v>
      </c>
    </row>
    <row r="109" spans="1:19" s="19" customFormat="1" ht="1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70"/>
      <c r="L109" s="70"/>
      <c r="M109" s="70"/>
      <c r="N109" s="70"/>
      <c r="O109" s="70"/>
      <c r="P109" s="70"/>
      <c r="Q109" s="70"/>
      <c r="R109" s="70"/>
      <c r="S109" s="70"/>
    </row>
    <row r="110" ht="15">
      <c r="S110" s="1"/>
    </row>
    <row r="111" ht="15">
      <c r="S111" s="1"/>
    </row>
    <row r="112" spans="1:20" s="67" customFormat="1" ht="15.75" customHeight="1">
      <c r="A112" s="1"/>
      <c r="B112" s="1"/>
      <c r="C112" s="1"/>
      <c r="D112" s="1"/>
      <c r="E112" s="1"/>
      <c r="F112" s="1"/>
      <c r="G112" s="1"/>
      <c r="H112" s="5"/>
      <c r="I112" s="5"/>
      <c r="J112" s="6"/>
      <c r="K112" s="1"/>
      <c r="L112" s="9"/>
      <c r="M112" s="9"/>
      <c r="N112" s="9"/>
      <c r="O112" s="1"/>
      <c r="P112" s="1"/>
      <c r="Q112" s="1"/>
      <c r="R112" s="1"/>
      <c r="S112" s="1"/>
      <c r="T112" s="1"/>
    </row>
    <row r="113" ht="15">
      <c r="S113" s="1"/>
    </row>
    <row r="114" ht="15">
      <c r="S114" s="1"/>
    </row>
    <row r="115" ht="15">
      <c r="S115" s="1"/>
    </row>
    <row r="116" ht="15">
      <c r="S116" s="1"/>
    </row>
    <row r="117" ht="15">
      <c r="S117" s="1"/>
    </row>
    <row r="118" ht="15">
      <c r="S118" s="1"/>
    </row>
    <row r="119" ht="15">
      <c r="S119" s="1"/>
    </row>
    <row r="120" ht="15">
      <c r="S120" s="1"/>
    </row>
    <row r="121" ht="15">
      <c r="S121" s="1"/>
    </row>
    <row r="122" ht="15">
      <c r="S122" s="1"/>
    </row>
    <row r="123" ht="15">
      <c r="S123" s="1"/>
    </row>
    <row r="124" ht="15">
      <c r="S124" s="1"/>
    </row>
    <row r="125" ht="15">
      <c r="S125" s="1"/>
    </row>
    <row r="126" ht="15">
      <c r="S126" s="1"/>
    </row>
    <row r="127" ht="15">
      <c r="S127" s="1"/>
    </row>
    <row r="128" ht="15">
      <c r="S128" s="1"/>
    </row>
    <row r="129" ht="15">
      <c r="S129" s="1"/>
    </row>
    <row r="130" ht="15">
      <c r="S130" s="1"/>
    </row>
    <row r="131" ht="15">
      <c r="S131" s="1"/>
    </row>
    <row r="132" ht="15">
      <c r="S132" s="1"/>
    </row>
    <row r="133" ht="15">
      <c r="S133" s="1"/>
    </row>
    <row r="134" ht="15">
      <c r="S134" s="1"/>
    </row>
    <row r="135" ht="15">
      <c r="S135" s="1"/>
    </row>
    <row r="136" ht="15">
      <c r="S136" s="1"/>
    </row>
    <row r="137" ht="15">
      <c r="S137" s="1"/>
    </row>
    <row r="138" ht="15">
      <c r="S138" s="1"/>
    </row>
    <row r="139" ht="15">
      <c r="S139" s="1"/>
    </row>
    <row r="140" ht="15">
      <c r="S140" s="1"/>
    </row>
    <row r="141" ht="15">
      <c r="S141" s="1"/>
    </row>
    <row r="142" ht="15">
      <c r="S142" s="1"/>
    </row>
    <row r="143" ht="15">
      <c r="S143" s="1"/>
    </row>
    <row r="144" ht="15">
      <c r="S144" s="1"/>
    </row>
    <row r="145" ht="15">
      <c r="S145" s="1"/>
    </row>
    <row r="146" ht="15">
      <c r="S146" s="1"/>
    </row>
    <row r="147" ht="15">
      <c r="S147" s="1"/>
    </row>
    <row r="148" ht="15">
      <c r="S148" s="1"/>
    </row>
    <row r="149" ht="15">
      <c r="S149" s="1"/>
    </row>
    <row r="150" ht="15">
      <c r="S150" s="1"/>
    </row>
    <row r="151" ht="15">
      <c r="S151" s="1"/>
    </row>
    <row r="152" ht="15">
      <c r="S152" s="1"/>
    </row>
    <row r="153" ht="15">
      <c r="S153" s="1"/>
    </row>
    <row r="154" ht="15">
      <c r="S154" s="1"/>
    </row>
    <row r="155" ht="15">
      <c r="S155" s="1"/>
    </row>
    <row r="156" ht="15">
      <c r="S156" s="1"/>
    </row>
    <row r="157" ht="15">
      <c r="S157" s="1"/>
    </row>
    <row r="158" ht="15">
      <c r="S158" s="1"/>
    </row>
    <row r="159" ht="15">
      <c r="S159" s="1"/>
    </row>
    <row r="160" ht="15">
      <c r="S160" s="1"/>
    </row>
    <row r="161" ht="15">
      <c r="S161" s="1"/>
    </row>
    <row r="162" ht="15">
      <c r="S162" s="1"/>
    </row>
    <row r="163" ht="15">
      <c r="S163" s="1"/>
    </row>
    <row r="164" ht="15">
      <c r="S164" s="1"/>
    </row>
    <row r="165" ht="15">
      <c r="S165" s="1"/>
    </row>
    <row r="166" ht="15">
      <c r="S166" s="1"/>
    </row>
    <row r="167" ht="15">
      <c r="S167" s="1"/>
    </row>
    <row r="168" ht="15">
      <c r="S168" s="1"/>
    </row>
    <row r="169" ht="15">
      <c r="S169" s="1"/>
    </row>
    <row r="170" ht="15">
      <c r="S170" s="1"/>
    </row>
    <row r="171" ht="15">
      <c r="S171" s="1"/>
    </row>
    <row r="172" ht="15">
      <c r="S172" s="1"/>
    </row>
    <row r="173" ht="15">
      <c r="S173" s="1"/>
    </row>
    <row r="174" ht="15">
      <c r="S174" s="1"/>
    </row>
    <row r="175" ht="15">
      <c r="S175" s="1"/>
    </row>
    <row r="176" ht="15">
      <c r="S176" s="1"/>
    </row>
    <row r="177" ht="15">
      <c r="S177" s="1"/>
    </row>
    <row r="178" ht="15">
      <c r="S178" s="1"/>
    </row>
    <row r="179" ht="15">
      <c r="S179" s="1"/>
    </row>
    <row r="180" ht="15">
      <c r="S180" s="1"/>
    </row>
    <row r="181" ht="15">
      <c r="S181" s="1"/>
    </row>
    <row r="182" ht="15">
      <c r="S182" s="1"/>
    </row>
    <row r="183" ht="15">
      <c r="S183" s="1"/>
    </row>
    <row r="184" ht="15">
      <c r="S184" s="1"/>
    </row>
    <row r="185" ht="15">
      <c r="S185" s="1"/>
    </row>
    <row r="186" ht="15">
      <c r="S186" s="1"/>
    </row>
    <row r="187" ht="15">
      <c r="S187" s="1"/>
    </row>
    <row r="188" ht="15">
      <c r="S188" s="1"/>
    </row>
    <row r="189" ht="15">
      <c r="S189" s="1"/>
    </row>
    <row r="190" ht="15">
      <c r="S190" s="1"/>
    </row>
    <row r="191" ht="15">
      <c r="S191" s="1"/>
    </row>
    <row r="192" ht="15">
      <c r="S192" s="1"/>
    </row>
    <row r="193" ht="15">
      <c r="S193" s="1"/>
    </row>
    <row r="194" ht="15">
      <c r="S194" s="1"/>
    </row>
    <row r="195" ht="15">
      <c r="S195" s="1"/>
    </row>
    <row r="196" ht="15">
      <c r="S196" s="1"/>
    </row>
    <row r="197" ht="15">
      <c r="S197" s="1"/>
    </row>
    <row r="198" ht="15">
      <c r="S198" s="1"/>
    </row>
    <row r="199" ht="15">
      <c r="S199" s="1"/>
    </row>
    <row r="200" ht="15">
      <c r="S200" s="1"/>
    </row>
    <row r="201" ht="15">
      <c r="S201" s="1"/>
    </row>
    <row r="202" ht="15">
      <c r="S202" s="1"/>
    </row>
    <row r="203" ht="15">
      <c r="S203" s="1"/>
    </row>
    <row r="204" ht="15">
      <c r="S204" s="1"/>
    </row>
    <row r="205" ht="15">
      <c r="S205" s="1"/>
    </row>
    <row r="206" ht="15">
      <c r="S206" s="1"/>
    </row>
    <row r="207" ht="15">
      <c r="S207" s="1"/>
    </row>
    <row r="208" ht="15">
      <c r="S208" s="1"/>
    </row>
    <row r="209" ht="15">
      <c r="S209" s="1"/>
    </row>
    <row r="210" ht="15">
      <c r="S210" s="1"/>
    </row>
    <row r="211" ht="15">
      <c r="S211" s="1"/>
    </row>
    <row r="212" ht="15">
      <c r="S212" s="1"/>
    </row>
    <row r="213" ht="15">
      <c r="S213" s="1"/>
    </row>
    <row r="214" ht="15">
      <c r="S214" s="1"/>
    </row>
    <row r="215" ht="15">
      <c r="S215" s="1"/>
    </row>
    <row r="216" ht="15">
      <c r="S216" s="1"/>
    </row>
    <row r="217" ht="15">
      <c r="S217" s="1"/>
    </row>
    <row r="218" ht="15">
      <c r="S218" s="1"/>
    </row>
    <row r="219" ht="15">
      <c r="S219" s="1"/>
    </row>
    <row r="220" ht="15">
      <c r="S220" s="1"/>
    </row>
    <row r="221" ht="15">
      <c r="S221" s="1"/>
    </row>
    <row r="222" ht="15">
      <c r="S222" s="1"/>
    </row>
    <row r="223" ht="15">
      <c r="S223" s="1"/>
    </row>
    <row r="224" ht="15">
      <c r="S224" s="1"/>
    </row>
    <row r="225" ht="15">
      <c r="S225" s="1"/>
    </row>
    <row r="226" ht="15">
      <c r="S226" s="1"/>
    </row>
    <row r="227" ht="15">
      <c r="S227" s="1"/>
    </row>
    <row r="228" ht="15">
      <c r="S228" s="1"/>
    </row>
    <row r="229" ht="15">
      <c r="S229" s="1"/>
    </row>
    <row r="230" ht="15">
      <c r="S230" s="1"/>
    </row>
    <row r="231" ht="15">
      <c r="S231" s="1"/>
    </row>
    <row r="232" ht="15">
      <c r="S232" s="1"/>
    </row>
    <row r="233" ht="15">
      <c r="S233" s="1"/>
    </row>
    <row r="234" ht="15">
      <c r="S234" s="1"/>
    </row>
    <row r="235" ht="15">
      <c r="S235" s="1"/>
    </row>
    <row r="236" ht="15">
      <c r="S236" s="1"/>
    </row>
    <row r="237" ht="15">
      <c r="S237" s="1"/>
    </row>
    <row r="238" ht="15">
      <c r="S238" s="1"/>
    </row>
    <row r="239" ht="15">
      <c r="S239" s="1"/>
    </row>
    <row r="240" ht="15">
      <c r="S240" s="1"/>
    </row>
    <row r="241" ht="15">
      <c r="S241" s="1"/>
    </row>
    <row r="242" ht="15">
      <c r="S242" s="1"/>
    </row>
    <row r="243" ht="15">
      <c r="S243" s="1"/>
    </row>
    <row r="244" ht="15">
      <c r="S244" s="1"/>
    </row>
    <row r="245" ht="15">
      <c r="S245" s="1"/>
    </row>
    <row r="246" ht="15">
      <c r="S246" s="1"/>
    </row>
    <row r="247" ht="15">
      <c r="S247" s="1"/>
    </row>
    <row r="248" ht="15">
      <c r="S248" s="1"/>
    </row>
    <row r="249" ht="15">
      <c r="S249" s="1"/>
    </row>
    <row r="250" ht="15">
      <c r="S250" s="1"/>
    </row>
    <row r="251" ht="15">
      <c r="S251" s="1"/>
    </row>
    <row r="252" ht="15">
      <c r="S252" s="1"/>
    </row>
    <row r="253" ht="15">
      <c r="S253" s="1"/>
    </row>
    <row r="254" ht="15">
      <c r="S254" s="1"/>
    </row>
    <row r="255" ht="15">
      <c r="S255" s="1"/>
    </row>
    <row r="256" ht="15">
      <c r="S256" s="1"/>
    </row>
    <row r="257" ht="15">
      <c r="S257" s="1"/>
    </row>
    <row r="258" ht="15">
      <c r="S258" s="1"/>
    </row>
    <row r="259" ht="15">
      <c r="S259" s="1"/>
    </row>
    <row r="260" ht="15">
      <c r="S260" s="1"/>
    </row>
    <row r="261" ht="15">
      <c r="S261" s="1"/>
    </row>
    <row r="262" ht="15">
      <c r="S262" s="1"/>
    </row>
    <row r="263" ht="15">
      <c r="S263" s="1"/>
    </row>
    <row r="264" ht="15">
      <c r="S264" s="1"/>
    </row>
    <row r="265" ht="15">
      <c r="S265" s="1"/>
    </row>
    <row r="266" ht="15">
      <c r="S266" s="1"/>
    </row>
    <row r="267" ht="15">
      <c r="S267" s="1"/>
    </row>
    <row r="268" ht="15">
      <c r="S268" s="1"/>
    </row>
    <row r="269" ht="15">
      <c r="S269" s="1"/>
    </row>
    <row r="270" ht="15">
      <c r="S270" s="1"/>
    </row>
    <row r="271" ht="15">
      <c r="S271" s="1"/>
    </row>
    <row r="272" ht="15">
      <c r="S272" s="1"/>
    </row>
    <row r="273" ht="15">
      <c r="S273" s="1"/>
    </row>
    <row r="274" ht="15">
      <c r="S274" s="1"/>
    </row>
    <row r="275" ht="15">
      <c r="S275" s="1"/>
    </row>
    <row r="276" ht="15">
      <c r="S276" s="1"/>
    </row>
    <row r="277" ht="15">
      <c r="S277" s="1"/>
    </row>
    <row r="278" ht="15">
      <c r="S278" s="1"/>
    </row>
    <row r="279" ht="15">
      <c r="S279" s="1"/>
    </row>
    <row r="280" ht="15">
      <c r="S280" s="1"/>
    </row>
    <row r="281" ht="15">
      <c r="S281" s="1"/>
    </row>
    <row r="282" ht="15">
      <c r="S282" s="1"/>
    </row>
    <row r="283" ht="15">
      <c r="S283" s="1"/>
    </row>
    <row r="284" ht="15">
      <c r="S284" s="1"/>
    </row>
    <row r="285" ht="15">
      <c r="S285" s="1"/>
    </row>
    <row r="286" ht="15">
      <c r="S286" s="1"/>
    </row>
    <row r="287" ht="15">
      <c r="S287" s="1"/>
    </row>
    <row r="288" ht="15">
      <c r="S288" s="1"/>
    </row>
    <row r="289" ht="15">
      <c r="S289" s="1"/>
    </row>
    <row r="290" ht="15">
      <c r="S290" s="1"/>
    </row>
    <row r="291" ht="15">
      <c r="S291" s="1"/>
    </row>
    <row r="292" ht="15">
      <c r="S292" s="1"/>
    </row>
    <row r="293" ht="15">
      <c r="S293" s="1"/>
    </row>
    <row r="294" ht="15">
      <c r="S294" s="1"/>
    </row>
    <row r="295" ht="15">
      <c r="S295" s="1"/>
    </row>
    <row r="296" ht="15">
      <c r="S296" s="1"/>
    </row>
    <row r="297" ht="15">
      <c r="S297" s="1"/>
    </row>
    <row r="298" ht="15">
      <c r="S298" s="1"/>
    </row>
    <row r="299" ht="15">
      <c r="S299" s="1"/>
    </row>
    <row r="300" ht="15">
      <c r="S300" s="1"/>
    </row>
    <row r="301" ht="15">
      <c r="S301" s="1"/>
    </row>
    <row r="302" ht="15">
      <c r="S302" s="1"/>
    </row>
    <row r="303" ht="15">
      <c r="S303" s="1"/>
    </row>
    <row r="304" ht="15">
      <c r="S304" s="1"/>
    </row>
    <row r="305" ht="15">
      <c r="S305" s="1"/>
    </row>
    <row r="306" ht="15">
      <c r="S306" s="1"/>
    </row>
    <row r="307" ht="15">
      <c r="S307" s="1"/>
    </row>
    <row r="308" ht="15">
      <c r="S308" s="1"/>
    </row>
    <row r="309" ht="15">
      <c r="S309" s="1"/>
    </row>
    <row r="310" ht="15">
      <c r="S310" s="1"/>
    </row>
    <row r="311" ht="15">
      <c r="S311" s="1"/>
    </row>
    <row r="312" ht="15">
      <c r="S312" s="1"/>
    </row>
    <row r="313" ht="15">
      <c r="S313" s="1"/>
    </row>
    <row r="314" ht="15">
      <c r="S314" s="1"/>
    </row>
    <row r="315" ht="15">
      <c r="S315" s="1"/>
    </row>
    <row r="316" ht="15">
      <c r="S316" s="1"/>
    </row>
    <row r="317" ht="15">
      <c r="S317" s="1"/>
    </row>
    <row r="318" ht="15">
      <c r="S318" s="1"/>
    </row>
    <row r="319" ht="15">
      <c r="S319" s="1"/>
    </row>
    <row r="320" ht="15">
      <c r="S320" s="1"/>
    </row>
    <row r="321" ht="15">
      <c r="S321" s="1"/>
    </row>
    <row r="322" ht="15">
      <c r="S322" s="1"/>
    </row>
    <row r="323" ht="15">
      <c r="S323" s="1"/>
    </row>
    <row r="324" ht="15">
      <c r="S324" s="1"/>
    </row>
    <row r="325" ht="15">
      <c r="S325" s="1"/>
    </row>
    <row r="326" ht="15">
      <c r="S326" s="1"/>
    </row>
    <row r="327" ht="15">
      <c r="S327" s="1"/>
    </row>
    <row r="328" ht="15">
      <c r="S328" s="1"/>
    </row>
    <row r="329" ht="15">
      <c r="S329" s="1"/>
    </row>
    <row r="330" ht="15">
      <c r="S330" s="1"/>
    </row>
    <row r="331" ht="15">
      <c r="S331" s="1"/>
    </row>
    <row r="332" ht="15">
      <c r="S332" s="1"/>
    </row>
    <row r="333" ht="15">
      <c r="S333" s="1"/>
    </row>
    <row r="334" ht="15">
      <c r="S334" s="1"/>
    </row>
    <row r="335" ht="15">
      <c r="S335" s="1"/>
    </row>
    <row r="336" ht="15">
      <c r="S336" s="1"/>
    </row>
    <row r="337" ht="15">
      <c r="S337" s="1"/>
    </row>
    <row r="338" ht="15">
      <c r="S338" s="1"/>
    </row>
    <row r="339" ht="15">
      <c r="S339" s="1"/>
    </row>
    <row r="340" ht="15">
      <c r="S340" s="1"/>
    </row>
    <row r="341" ht="15">
      <c r="S341" s="1"/>
    </row>
    <row r="342" ht="15">
      <c r="S342" s="1"/>
    </row>
    <row r="343" ht="15">
      <c r="S343" s="1"/>
    </row>
    <row r="344" ht="15">
      <c r="S344" s="1"/>
    </row>
    <row r="345" ht="15">
      <c r="S345" s="1"/>
    </row>
    <row r="346" ht="15">
      <c r="S346" s="1"/>
    </row>
    <row r="347" ht="15">
      <c r="S347" s="1"/>
    </row>
    <row r="348" ht="15">
      <c r="S348" s="1"/>
    </row>
    <row r="349" ht="15">
      <c r="S349" s="1"/>
    </row>
    <row r="350" ht="15">
      <c r="S350" s="1"/>
    </row>
    <row r="351" ht="15">
      <c r="S351" s="1"/>
    </row>
    <row r="352" ht="15">
      <c r="S352" s="1"/>
    </row>
    <row r="353" ht="15">
      <c r="S353" s="1"/>
    </row>
    <row r="354" ht="15">
      <c r="S354" s="1"/>
    </row>
    <row r="355" ht="15">
      <c r="S355" s="1"/>
    </row>
    <row r="356" ht="15">
      <c r="S356" s="1"/>
    </row>
    <row r="357" ht="15">
      <c r="S357" s="1"/>
    </row>
    <row r="358" ht="15">
      <c r="S358" s="1"/>
    </row>
    <row r="359" ht="15">
      <c r="S359" s="1"/>
    </row>
    <row r="360" ht="15">
      <c r="S360" s="1"/>
    </row>
    <row r="361" ht="15">
      <c r="S361" s="1"/>
    </row>
    <row r="362" ht="15">
      <c r="S362" s="1"/>
    </row>
    <row r="363" ht="15">
      <c r="S363" s="1"/>
    </row>
    <row r="364" ht="15">
      <c r="S364" s="1"/>
    </row>
    <row r="365" ht="15">
      <c r="S365" s="1"/>
    </row>
    <row r="366" ht="15">
      <c r="S366" s="1"/>
    </row>
    <row r="367" ht="15">
      <c r="S367" s="1"/>
    </row>
    <row r="368" ht="15">
      <c r="S368" s="1"/>
    </row>
    <row r="369" ht="15">
      <c r="S369" s="1"/>
    </row>
    <row r="370" ht="15">
      <c r="S370" s="1"/>
    </row>
    <row r="371" ht="15">
      <c r="S371" s="1"/>
    </row>
    <row r="372" ht="15">
      <c r="S372" s="1"/>
    </row>
    <row r="373" ht="15">
      <c r="S373" s="1"/>
    </row>
    <row r="374" ht="15">
      <c r="S374" s="1"/>
    </row>
    <row r="375" ht="15">
      <c r="S375" s="1"/>
    </row>
    <row r="376" ht="15">
      <c r="S376" s="1"/>
    </row>
    <row r="377" ht="15">
      <c r="S377" s="1"/>
    </row>
    <row r="378" ht="15">
      <c r="S378" s="1"/>
    </row>
    <row r="379" ht="15">
      <c r="S379" s="1"/>
    </row>
    <row r="380" ht="15">
      <c r="S380" s="1"/>
    </row>
    <row r="381" ht="15">
      <c r="S381" s="1"/>
    </row>
    <row r="382" ht="15">
      <c r="S382" s="1"/>
    </row>
    <row r="383" ht="15">
      <c r="S383" s="1"/>
    </row>
    <row r="384" ht="15">
      <c r="S384" s="1"/>
    </row>
    <row r="385" ht="15">
      <c r="S385" s="1"/>
    </row>
    <row r="386" ht="15">
      <c r="S386" s="1"/>
    </row>
    <row r="387" ht="15">
      <c r="S387" s="1"/>
    </row>
    <row r="388" ht="15">
      <c r="S388" s="1"/>
    </row>
    <row r="389" ht="15">
      <c r="S389" s="1"/>
    </row>
    <row r="390" ht="15">
      <c r="S390" s="1"/>
    </row>
    <row r="391" ht="15">
      <c r="S391" s="1"/>
    </row>
    <row r="392" ht="15">
      <c r="S392" s="1"/>
    </row>
    <row r="393" ht="15">
      <c r="S393" s="1"/>
    </row>
    <row r="394" ht="15">
      <c r="S394" s="1"/>
    </row>
    <row r="395" ht="15">
      <c r="S395" s="1"/>
    </row>
    <row r="396" ht="15">
      <c r="S396" s="1"/>
    </row>
    <row r="397" ht="15">
      <c r="S397" s="1"/>
    </row>
    <row r="398" ht="15">
      <c r="S398" s="1"/>
    </row>
    <row r="399" ht="15">
      <c r="S399" s="1"/>
    </row>
    <row r="400" ht="15">
      <c r="S400" s="1"/>
    </row>
    <row r="401" ht="15">
      <c r="S401" s="1"/>
    </row>
    <row r="402" ht="15">
      <c r="S402" s="1"/>
    </row>
    <row r="403" ht="15">
      <c r="S403" s="1"/>
    </row>
    <row r="404" ht="15">
      <c r="S404" s="1"/>
    </row>
    <row r="405" ht="15">
      <c r="S405" s="1"/>
    </row>
    <row r="406" ht="15">
      <c r="S406" s="1"/>
    </row>
    <row r="407" ht="15">
      <c r="S407" s="1"/>
    </row>
    <row r="408" ht="15">
      <c r="S408" s="1"/>
    </row>
    <row r="409" ht="15">
      <c r="S409" s="1"/>
    </row>
    <row r="410" ht="15">
      <c r="S410" s="1"/>
    </row>
    <row r="411" ht="15">
      <c r="S411" s="1"/>
    </row>
    <row r="412" ht="15">
      <c r="S412" s="1"/>
    </row>
    <row r="413" ht="15">
      <c r="S413" s="1"/>
    </row>
    <row r="414" ht="15">
      <c r="S414" s="1"/>
    </row>
    <row r="415" ht="15">
      <c r="S415" s="1"/>
    </row>
    <row r="416" ht="15">
      <c r="S416" s="1"/>
    </row>
    <row r="417" ht="15">
      <c r="S417" s="1"/>
    </row>
    <row r="418" ht="15">
      <c r="S418" s="1"/>
    </row>
    <row r="419" ht="15">
      <c r="S419" s="1"/>
    </row>
    <row r="420" ht="15">
      <c r="S420" s="1"/>
    </row>
    <row r="421" ht="15">
      <c r="S421" s="1"/>
    </row>
    <row r="422" ht="15">
      <c r="S422" s="1"/>
    </row>
    <row r="423" ht="15">
      <c r="S423" s="1"/>
    </row>
    <row r="424" ht="15">
      <c r="S424" s="1"/>
    </row>
    <row r="425" ht="15">
      <c r="S425" s="1"/>
    </row>
    <row r="426" ht="15">
      <c r="S426" s="1"/>
    </row>
    <row r="427" ht="15">
      <c r="S427" s="1"/>
    </row>
    <row r="428" ht="15">
      <c r="S428" s="1"/>
    </row>
    <row r="429" ht="15">
      <c r="S429" s="1"/>
    </row>
    <row r="430" ht="15">
      <c r="S430" s="1"/>
    </row>
    <row r="431" ht="15">
      <c r="S431" s="1"/>
    </row>
    <row r="432" ht="15">
      <c r="S432" s="1"/>
    </row>
    <row r="433" ht="15">
      <c r="S433" s="1"/>
    </row>
    <row r="434" ht="15">
      <c r="S434" s="1"/>
    </row>
    <row r="435" ht="15">
      <c r="S435" s="1"/>
    </row>
    <row r="436" ht="15">
      <c r="S436" s="1"/>
    </row>
    <row r="437" ht="15">
      <c r="S437" s="1"/>
    </row>
    <row r="438" ht="15">
      <c r="S438" s="1"/>
    </row>
    <row r="439" ht="15">
      <c r="S439" s="1"/>
    </row>
    <row r="440" ht="15">
      <c r="S440" s="1"/>
    </row>
    <row r="441" ht="15">
      <c r="S441" s="1"/>
    </row>
    <row r="442" ht="15">
      <c r="S442" s="1"/>
    </row>
    <row r="443" ht="15">
      <c r="S443" s="1"/>
    </row>
    <row r="444" ht="15">
      <c r="S444" s="1"/>
    </row>
    <row r="445" ht="15">
      <c r="S445" s="1"/>
    </row>
    <row r="446" ht="15">
      <c r="S446" s="1"/>
    </row>
    <row r="447" ht="15">
      <c r="S447" s="1"/>
    </row>
    <row r="448" ht="15">
      <c r="S448" s="1"/>
    </row>
    <row r="449" ht="15">
      <c r="S449" s="1"/>
    </row>
    <row r="450" ht="15">
      <c r="S450" s="1"/>
    </row>
    <row r="451" ht="15">
      <c r="S451" s="1"/>
    </row>
    <row r="452" ht="15">
      <c r="S452" s="1"/>
    </row>
    <row r="453" ht="15">
      <c r="S453" s="1"/>
    </row>
    <row r="454" ht="15">
      <c r="S454" s="1"/>
    </row>
    <row r="455" ht="15">
      <c r="S455" s="1"/>
    </row>
    <row r="456" ht="15">
      <c r="S456" s="1"/>
    </row>
    <row r="457" ht="15">
      <c r="S457" s="1"/>
    </row>
    <row r="458" ht="15">
      <c r="S458" s="1"/>
    </row>
    <row r="459" ht="15">
      <c r="S459" s="1"/>
    </row>
    <row r="460" ht="15">
      <c r="S460" s="1"/>
    </row>
    <row r="461" ht="15">
      <c r="S461" s="1"/>
    </row>
    <row r="462" ht="15">
      <c r="S462" s="1"/>
    </row>
    <row r="463" ht="15">
      <c r="S463" s="1"/>
    </row>
    <row r="464" ht="15">
      <c r="S464" s="1"/>
    </row>
    <row r="465" ht="15">
      <c r="S465" s="1"/>
    </row>
    <row r="466" ht="15">
      <c r="S466" s="1"/>
    </row>
    <row r="467" ht="15">
      <c r="S467" s="1"/>
    </row>
    <row r="468" ht="15">
      <c r="S468" s="1"/>
    </row>
    <row r="469" ht="15">
      <c r="S469" s="1"/>
    </row>
    <row r="470" ht="15">
      <c r="S470" s="1"/>
    </row>
    <row r="471" ht="15">
      <c r="S471" s="1"/>
    </row>
    <row r="472" ht="15">
      <c r="S472" s="1"/>
    </row>
    <row r="473" ht="15">
      <c r="S473" s="1"/>
    </row>
    <row r="474" ht="15">
      <c r="S474" s="1"/>
    </row>
    <row r="475" ht="15">
      <c r="S475" s="1"/>
    </row>
    <row r="476" ht="15">
      <c r="S476" s="1"/>
    </row>
    <row r="477" ht="15">
      <c r="S477" s="1"/>
    </row>
    <row r="478" ht="15">
      <c r="S478" s="1"/>
    </row>
    <row r="479" ht="15">
      <c r="S479" s="1"/>
    </row>
    <row r="480" ht="15">
      <c r="S480" s="1"/>
    </row>
    <row r="481" ht="15">
      <c r="S481" s="1"/>
    </row>
    <row r="482" ht="15">
      <c r="S482" s="1"/>
    </row>
    <row r="483" ht="15">
      <c r="S483" s="1"/>
    </row>
    <row r="484" ht="15">
      <c r="S484" s="1"/>
    </row>
    <row r="485" ht="15">
      <c r="S485" s="1"/>
    </row>
    <row r="486" ht="15">
      <c r="S486" s="1"/>
    </row>
    <row r="487" ht="15">
      <c r="S487" s="1"/>
    </row>
    <row r="488" ht="15">
      <c r="S488" s="1"/>
    </row>
    <row r="489" ht="15">
      <c r="S489" s="1"/>
    </row>
    <row r="490" ht="15">
      <c r="S490" s="1"/>
    </row>
    <row r="491" ht="15">
      <c r="S491" s="1"/>
    </row>
    <row r="492" ht="15">
      <c r="S492" s="1"/>
    </row>
    <row r="493" ht="15">
      <c r="S493" s="1"/>
    </row>
    <row r="494" ht="15">
      <c r="S494" s="1"/>
    </row>
    <row r="495" ht="15">
      <c r="S495" s="1"/>
    </row>
    <row r="496" ht="15">
      <c r="S496" s="1"/>
    </row>
    <row r="497" ht="15">
      <c r="S497" s="1"/>
    </row>
    <row r="498" ht="15">
      <c r="S498" s="1"/>
    </row>
    <row r="499" ht="15">
      <c r="S499" s="1"/>
    </row>
    <row r="500" ht="15">
      <c r="S500" s="1"/>
    </row>
    <row r="501" ht="15">
      <c r="S501" s="1"/>
    </row>
    <row r="502" ht="15">
      <c r="S502" s="1"/>
    </row>
    <row r="503" ht="15">
      <c r="S503" s="1"/>
    </row>
    <row r="504" ht="15">
      <c r="S504" s="1"/>
    </row>
    <row r="505" ht="15">
      <c r="S505" s="1"/>
    </row>
    <row r="506" ht="15">
      <c r="S506" s="1"/>
    </row>
    <row r="507" ht="15">
      <c r="S507" s="1"/>
    </row>
    <row r="508" ht="15">
      <c r="S508" s="1"/>
    </row>
    <row r="509" ht="15">
      <c r="S509" s="1"/>
    </row>
    <row r="510" ht="15">
      <c r="S510" s="1"/>
    </row>
    <row r="511" ht="15">
      <c r="S511" s="1"/>
    </row>
    <row r="512" ht="15">
      <c r="S512" s="1"/>
    </row>
    <row r="513" ht="15">
      <c r="S513" s="1"/>
    </row>
    <row r="514" ht="15">
      <c r="S514" s="1"/>
    </row>
    <row r="515" ht="15">
      <c r="S515" s="1"/>
    </row>
    <row r="516" ht="15">
      <c r="S516" s="1"/>
    </row>
    <row r="517" ht="15">
      <c r="S517" s="1"/>
    </row>
    <row r="518" ht="15">
      <c r="S518" s="1"/>
    </row>
    <row r="519" ht="15">
      <c r="S519" s="1"/>
    </row>
    <row r="520" ht="15">
      <c r="S520" s="1"/>
    </row>
    <row r="521" ht="15">
      <c r="S521" s="1"/>
    </row>
    <row r="522" ht="15">
      <c r="S522" s="1"/>
    </row>
    <row r="523" ht="15">
      <c r="S523" s="1"/>
    </row>
    <row r="524" ht="15">
      <c r="S524" s="1"/>
    </row>
    <row r="525" ht="15">
      <c r="S525" s="1"/>
    </row>
    <row r="526" ht="15">
      <c r="S526" s="1"/>
    </row>
    <row r="527" ht="15">
      <c r="S527" s="1"/>
    </row>
    <row r="528" ht="15">
      <c r="S528" s="1"/>
    </row>
    <row r="529" ht="15">
      <c r="S529" s="1"/>
    </row>
    <row r="530" ht="15">
      <c r="S530" s="1"/>
    </row>
    <row r="531" ht="15">
      <c r="S531" s="1"/>
    </row>
    <row r="532" ht="15">
      <c r="S532" s="1"/>
    </row>
    <row r="533" ht="15">
      <c r="S533" s="1"/>
    </row>
    <row r="534" ht="15">
      <c r="S534" s="1"/>
    </row>
    <row r="535" ht="15">
      <c r="S535" s="1"/>
    </row>
    <row r="536" ht="15">
      <c r="S536" s="1"/>
    </row>
    <row r="537" ht="15">
      <c r="S537" s="1"/>
    </row>
    <row r="538" ht="15">
      <c r="S538" s="1"/>
    </row>
    <row r="539" ht="15">
      <c r="S539" s="1"/>
    </row>
    <row r="540" ht="15">
      <c r="S540" s="1"/>
    </row>
    <row r="541" ht="15">
      <c r="S541" s="1"/>
    </row>
    <row r="542" ht="15">
      <c r="S542" s="1"/>
    </row>
    <row r="543" ht="15">
      <c r="S543" s="1"/>
    </row>
    <row r="544" ht="15">
      <c r="S544" s="1"/>
    </row>
    <row r="545" ht="15">
      <c r="S545" s="1"/>
    </row>
    <row r="546" ht="15">
      <c r="S546" s="1"/>
    </row>
    <row r="547" ht="15">
      <c r="S547" s="1"/>
    </row>
    <row r="548" ht="15">
      <c r="S548" s="1"/>
    </row>
    <row r="549" ht="15">
      <c r="S549" s="1"/>
    </row>
    <row r="550" ht="15">
      <c r="S550" s="1"/>
    </row>
    <row r="551" ht="15">
      <c r="S551" s="1"/>
    </row>
    <row r="552" ht="15">
      <c r="S552" s="1"/>
    </row>
    <row r="553" ht="15">
      <c r="S553" s="1"/>
    </row>
  </sheetData>
  <sheetProtection/>
  <mergeCells count="68">
    <mergeCell ref="K28:K29"/>
    <mergeCell ref="M28:M29"/>
    <mergeCell ref="I54:J54"/>
    <mergeCell ref="I55:J55"/>
    <mergeCell ref="A108:J108"/>
    <mergeCell ref="O28:O29"/>
    <mergeCell ref="A27:G28"/>
    <mergeCell ref="I58:J58"/>
    <mergeCell ref="I31:J31"/>
    <mergeCell ref="I60:J60"/>
    <mergeCell ref="I51:J51"/>
    <mergeCell ref="I52:J52"/>
    <mergeCell ref="I42:J42"/>
    <mergeCell ref="I43:J43"/>
    <mergeCell ref="I44:J44"/>
    <mergeCell ref="I45:J45"/>
    <mergeCell ref="A9:H9"/>
    <mergeCell ref="I28:J29"/>
    <mergeCell ref="A10:H10"/>
    <mergeCell ref="A26:S26"/>
    <mergeCell ref="H27:H29"/>
    <mergeCell ref="N28:N29"/>
    <mergeCell ref="S28:S29"/>
    <mergeCell ref="Q28:Q29"/>
    <mergeCell ref="A16:H16"/>
    <mergeCell ref="A24:P24"/>
    <mergeCell ref="A25:S25"/>
    <mergeCell ref="I27:S27"/>
    <mergeCell ref="L28:L29"/>
    <mergeCell ref="I56:J56"/>
    <mergeCell ref="I47:J47"/>
    <mergeCell ref="I59:J59"/>
    <mergeCell ref="P28:P29"/>
    <mergeCell ref="I30:J30"/>
    <mergeCell ref="I33:J33"/>
    <mergeCell ref="I35:J35"/>
    <mergeCell ref="I61:J61"/>
    <mergeCell ref="I62:J62"/>
    <mergeCell ref="I63:J63"/>
    <mergeCell ref="I64:J64"/>
    <mergeCell ref="I65:J65"/>
    <mergeCell ref="I67:J67"/>
    <mergeCell ref="I68:J68"/>
    <mergeCell ref="I69:J69"/>
    <mergeCell ref="I70:J70"/>
    <mergeCell ref="I71:J71"/>
    <mergeCell ref="I77:J77"/>
    <mergeCell ref="I78:J78"/>
    <mergeCell ref="I82:J82"/>
    <mergeCell ref="I84:J84"/>
    <mergeCell ref="I80:J80"/>
    <mergeCell ref="I87:J87"/>
    <mergeCell ref="A21:J21"/>
    <mergeCell ref="I104:J104"/>
    <mergeCell ref="I101:J101"/>
    <mergeCell ref="I103:J103"/>
    <mergeCell ref="I90:J90"/>
    <mergeCell ref="I92:J92"/>
    <mergeCell ref="I97:J97"/>
    <mergeCell ref="I98:J98"/>
    <mergeCell ref="I93:J93"/>
    <mergeCell ref="I72:J72"/>
    <mergeCell ref="I74:J74"/>
    <mergeCell ref="I76:J76"/>
    <mergeCell ref="I95:J95"/>
    <mergeCell ref="I83:J83"/>
    <mergeCell ref="I86:J86"/>
    <mergeCell ref="I89:J89"/>
  </mergeCells>
  <printOptions gridLines="1"/>
  <pageMargins left="0.5511811023622047" right="0.5905511811023623" top="0.5511811023622047" bottom="0.5118110236220472" header="0.7086614173228347" footer="0.5118110236220472"/>
  <pageSetup horizontalDpi="300" verticalDpi="300" orientation="landscape" paperSize="9" scale="6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Klara</cp:lastModifiedBy>
  <cp:lastPrinted>2022-07-06T10:20:23Z</cp:lastPrinted>
  <dcterms:created xsi:type="dcterms:W3CDTF">2003-07-09T14:53:12Z</dcterms:created>
  <dcterms:modified xsi:type="dcterms:W3CDTF">2022-10-18T10:54:11Z</dcterms:modified>
  <cp:category/>
  <cp:version/>
  <cp:contentType/>
  <cp:contentStatus/>
</cp:coreProperties>
</file>