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Ita\Desktop\"/>
    </mc:Choice>
  </mc:AlternateContent>
  <xr:revisionPtr revIDLastSave="0" documentId="8_{C2054797-B14B-4616-8B9C-9E9A16FF3855}" xr6:coauthVersionLast="47" xr6:coauthVersionMax="47" xr10:uidLastSave="{00000000-0000-0000-0000-000000000000}"/>
  <bookViews>
    <workbookView xWindow="-108" yWindow="-108" windowWidth="23256" windowHeight="12456" tabRatio="998" activeTab="9" xr2:uid="{00000000-000D-0000-FFFF-FFFF00000000}"/>
  </bookViews>
  <sheets>
    <sheet name="SAŽETAK" sheetId="1" r:id="rId1"/>
    <sheet name="SAŽETAK EUR" sheetId="12" r:id="rId2"/>
    <sheet name=" Račun prihoda i rashoda" sheetId="3" r:id="rId3"/>
    <sheet name="Račun prihoda i rashoda EUR" sheetId="11" r:id="rId4"/>
    <sheet name="Rashodi prema funkcijskoj kl" sheetId="5" r:id="rId5"/>
    <sheet name="RAshodi prema funkc EUR" sheetId="10" r:id="rId6"/>
    <sheet name="Račun financiranja" sheetId="6" r:id="rId7"/>
    <sheet name="Račun financiranja EURO" sheetId="9" r:id="rId8"/>
    <sheet name="POSEBNI DIO" sheetId="7" r:id="rId9"/>
    <sheet name="POSEBNI DIO EURO" sheetId="8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0" l="1"/>
  <c r="D12" i="10"/>
  <c r="E12" i="10"/>
  <c r="F12" i="10"/>
  <c r="G12" i="10" s="1"/>
  <c r="B12" i="10"/>
  <c r="H19" i="11"/>
  <c r="I37" i="11"/>
  <c r="I36" i="11" s="1"/>
  <c r="I35" i="11" s="1"/>
  <c r="H37" i="11"/>
  <c r="H36" i="11" s="1"/>
  <c r="H35" i="11" s="1"/>
  <c r="G37" i="11"/>
  <c r="F37" i="11"/>
  <c r="F36" i="11" s="1"/>
  <c r="F35" i="11" s="1"/>
  <c r="E37" i="11"/>
  <c r="I34" i="11"/>
  <c r="I33" i="11" s="1"/>
  <c r="H34" i="11"/>
  <c r="H33" i="11" s="1"/>
  <c r="G34" i="11"/>
  <c r="F34" i="11"/>
  <c r="F33" i="11" s="1"/>
  <c r="E34" i="11"/>
  <c r="E33" i="11" s="1"/>
  <c r="I32" i="11"/>
  <c r="H32" i="11"/>
  <c r="H30" i="11" s="1"/>
  <c r="G32" i="11"/>
  <c r="F32" i="11"/>
  <c r="F30" i="11" s="1"/>
  <c r="E32" i="11"/>
  <c r="I31" i="11"/>
  <c r="I30" i="11" s="1"/>
  <c r="H31" i="11"/>
  <c r="G31" i="11"/>
  <c r="G30" i="11" s="1"/>
  <c r="F31" i="11"/>
  <c r="E31" i="11"/>
  <c r="I29" i="11"/>
  <c r="I28" i="11" s="1"/>
  <c r="H29" i="11"/>
  <c r="H28" i="11" s="1"/>
  <c r="G29" i="11"/>
  <c r="G28" i="11" s="1"/>
  <c r="F29" i="11"/>
  <c r="F28" i="11" s="1"/>
  <c r="E29" i="11"/>
  <c r="E28" i="11" s="1"/>
  <c r="I20" i="11"/>
  <c r="I19" i="11" s="1"/>
  <c r="H20" i="11"/>
  <c r="G20" i="11"/>
  <c r="G19" i="11" s="1"/>
  <c r="F20" i="11"/>
  <c r="F19" i="11" s="1"/>
  <c r="E20" i="11"/>
  <c r="I18" i="11"/>
  <c r="I17" i="11" s="1"/>
  <c r="H18" i="11"/>
  <c r="H17" i="11" s="1"/>
  <c r="G18" i="11"/>
  <c r="G17" i="11" s="1"/>
  <c r="F18" i="11"/>
  <c r="F17" i="11" s="1"/>
  <c r="E18" i="11"/>
  <c r="I14" i="11"/>
  <c r="I13" i="11" s="1"/>
  <c r="H14" i="11"/>
  <c r="G14" i="11"/>
  <c r="G13" i="11" s="1"/>
  <c r="F14" i="11"/>
  <c r="F13" i="11" s="1"/>
  <c r="E14" i="11"/>
  <c r="E13" i="11" s="1"/>
  <c r="I16" i="11"/>
  <c r="I15" i="11" s="1"/>
  <c r="H16" i="11"/>
  <c r="H15" i="11" s="1"/>
  <c r="G16" i="11"/>
  <c r="F16" i="11"/>
  <c r="F15" i="11" s="1"/>
  <c r="E16" i="11"/>
  <c r="E15" i="11" s="1"/>
  <c r="I12" i="11"/>
  <c r="I11" i="11" s="1"/>
  <c r="H12" i="11"/>
  <c r="H11" i="11" s="1"/>
  <c r="G12" i="11"/>
  <c r="G11" i="11" s="1"/>
  <c r="F12" i="11"/>
  <c r="F11" i="11" s="1"/>
  <c r="E12" i="11"/>
  <c r="J13" i="12"/>
  <c r="I13" i="12"/>
  <c r="H13" i="12"/>
  <c r="G13" i="12"/>
  <c r="F13" i="12"/>
  <c r="F11" i="12" s="1"/>
  <c r="J20" i="12"/>
  <c r="I20" i="12"/>
  <c r="H20" i="12"/>
  <c r="G20" i="12"/>
  <c r="F20" i="12"/>
  <c r="F21" i="12" s="1"/>
  <c r="J19" i="12"/>
  <c r="J21" i="12" s="1"/>
  <c r="I19" i="12"/>
  <c r="H19" i="12"/>
  <c r="H21" i="12" s="1"/>
  <c r="G19" i="12"/>
  <c r="F19" i="12"/>
  <c r="J10" i="12"/>
  <c r="I10" i="12"/>
  <c r="H10" i="12"/>
  <c r="G10" i="12"/>
  <c r="F10" i="12"/>
  <c r="J26" i="12"/>
  <c r="I26" i="12"/>
  <c r="H26" i="12"/>
  <c r="G26" i="12"/>
  <c r="J30" i="12"/>
  <c r="I30" i="12"/>
  <c r="H30" i="12"/>
  <c r="G30" i="12"/>
  <c r="F30" i="12"/>
  <c r="F26" i="12"/>
  <c r="J12" i="12"/>
  <c r="I12" i="12"/>
  <c r="H12" i="12"/>
  <c r="G12" i="12"/>
  <c r="F12" i="12"/>
  <c r="J9" i="12"/>
  <c r="J8" i="12" s="1"/>
  <c r="I9" i="12"/>
  <c r="I8" i="12" s="1"/>
  <c r="H9" i="12"/>
  <c r="H8" i="12" s="1"/>
  <c r="G9" i="12"/>
  <c r="F9" i="12"/>
  <c r="F8" i="12" s="1"/>
  <c r="F14" i="12" s="1"/>
  <c r="I21" i="12"/>
  <c r="J11" i="12"/>
  <c r="I11" i="12"/>
  <c r="G36" i="11"/>
  <c r="G35" i="11" s="1"/>
  <c r="E36" i="11"/>
  <c r="E35" i="11" s="1"/>
  <c r="G33" i="11"/>
  <c r="E19" i="11"/>
  <c r="E17" i="11"/>
  <c r="G15" i="11"/>
  <c r="H13" i="11"/>
  <c r="I16" i="8"/>
  <c r="I15" i="8" s="1"/>
  <c r="I7" i="8" s="1"/>
  <c r="H16" i="8"/>
  <c r="G16" i="8"/>
  <c r="G15" i="8" s="1"/>
  <c r="F16" i="8"/>
  <c r="F15" i="8" s="1"/>
  <c r="E16" i="8"/>
  <c r="E15" i="8" s="1"/>
  <c r="E7" i="8" s="1"/>
  <c r="I14" i="8"/>
  <c r="H14" i="8"/>
  <c r="G14" i="8"/>
  <c r="F14" i="8"/>
  <c r="E14" i="8"/>
  <c r="I13" i="8"/>
  <c r="H13" i="8"/>
  <c r="G13" i="8"/>
  <c r="F13" i="8"/>
  <c r="E13" i="8"/>
  <c r="I12" i="8"/>
  <c r="H12" i="8"/>
  <c r="H10" i="8" s="1"/>
  <c r="G12" i="8"/>
  <c r="F12" i="8"/>
  <c r="E12" i="8"/>
  <c r="I11" i="8"/>
  <c r="H11" i="8"/>
  <c r="G11" i="8"/>
  <c r="F11" i="8"/>
  <c r="E11" i="8"/>
  <c r="E10" i="8" s="1"/>
  <c r="I9" i="8"/>
  <c r="H9" i="8"/>
  <c r="G9" i="8"/>
  <c r="F9" i="8"/>
  <c r="E9" i="8"/>
  <c r="I8" i="8"/>
  <c r="H8" i="8"/>
  <c r="G8" i="8"/>
  <c r="F8" i="8"/>
  <c r="E8" i="8"/>
  <c r="H15" i="8"/>
  <c r="I10" i="8"/>
  <c r="G10" i="11" l="1"/>
  <c r="F10" i="8"/>
  <c r="I27" i="11"/>
  <c r="E30" i="11"/>
  <c r="E27" i="11" s="1"/>
  <c r="H11" i="12"/>
  <c r="H14" i="12" s="1"/>
  <c r="G21" i="12"/>
  <c r="G10" i="8"/>
  <c r="F10" i="11"/>
  <c r="H27" i="11"/>
  <c r="I10" i="11"/>
  <c r="F27" i="11"/>
  <c r="G27" i="11"/>
  <c r="H10" i="11"/>
  <c r="G11" i="12"/>
  <c r="G14" i="12" s="1"/>
  <c r="I14" i="12"/>
  <c r="G8" i="12"/>
  <c r="J14" i="12"/>
  <c r="H7" i="8"/>
  <c r="G7" i="8"/>
  <c r="F7" i="8"/>
  <c r="G15" i="3"/>
  <c r="I17" i="3"/>
  <c r="H17" i="3"/>
  <c r="G17" i="3"/>
  <c r="F17" i="3"/>
  <c r="E17" i="3"/>
  <c r="I10" i="3"/>
  <c r="I15" i="3"/>
  <c r="H15" i="3"/>
  <c r="F15" i="3"/>
  <c r="E15" i="3"/>
  <c r="E10" i="7"/>
  <c r="E7" i="7" s="1"/>
  <c r="F10" i="7"/>
  <c r="F7" i="7" s="1"/>
  <c r="I10" i="7"/>
  <c r="H10" i="7"/>
  <c r="G10" i="7"/>
  <c r="E15" i="7"/>
  <c r="F15" i="7"/>
  <c r="I15" i="7"/>
  <c r="H15" i="7"/>
  <c r="G15" i="7"/>
  <c r="E35" i="3"/>
  <c r="E34" i="3" s="1"/>
  <c r="F35" i="3"/>
  <c r="F34" i="3" s="1"/>
  <c r="I35" i="3"/>
  <c r="I34" i="3" s="1"/>
  <c r="H35" i="3"/>
  <c r="H34" i="3" s="1"/>
  <c r="G35" i="3"/>
  <c r="G34" i="3" s="1"/>
  <c r="E32" i="3"/>
  <c r="F32" i="3"/>
  <c r="I32" i="3"/>
  <c r="H32" i="3"/>
  <c r="E29" i="3"/>
  <c r="F29" i="3"/>
  <c r="I29" i="3"/>
  <c r="H29" i="3"/>
  <c r="E27" i="3"/>
  <c r="F27" i="3"/>
  <c r="I27" i="3"/>
  <c r="H27" i="3"/>
  <c r="G32" i="3"/>
  <c r="G29" i="3"/>
  <c r="G27" i="3"/>
  <c r="E19" i="3"/>
  <c r="F19" i="3"/>
  <c r="H19" i="3"/>
  <c r="E13" i="3"/>
  <c r="F13" i="3"/>
  <c r="I13" i="3"/>
  <c r="H13" i="3"/>
  <c r="G13" i="3"/>
  <c r="E11" i="3"/>
  <c r="E10" i="3" s="1"/>
  <c r="F11" i="3"/>
  <c r="F10" i="3" s="1"/>
  <c r="I11" i="3"/>
  <c r="H11" i="3"/>
  <c r="H10" i="3" s="1"/>
  <c r="G11" i="3"/>
  <c r="J21" i="1"/>
  <c r="I21" i="1"/>
  <c r="G21" i="1"/>
  <c r="F21" i="1"/>
  <c r="H21" i="1"/>
  <c r="J11" i="1"/>
  <c r="I11" i="1"/>
  <c r="G11" i="1"/>
  <c r="F11" i="1"/>
  <c r="G8" i="1"/>
  <c r="J8" i="1"/>
  <c r="K8" i="12" s="1"/>
  <c r="I8" i="1"/>
  <c r="F8" i="1"/>
  <c r="H11" i="1"/>
  <c r="H14" i="1" s="1"/>
  <c r="H8" i="1"/>
  <c r="J14" i="1" l="1"/>
  <c r="G10" i="3"/>
  <c r="G7" i="7"/>
  <c r="F26" i="3"/>
  <c r="G26" i="3"/>
  <c r="I26" i="3"/>
  <c r="E26" i="3"/>
  <c r="F14" i="1"/>
  <c r="G14" i="1"/>
  <c r="I14" i="1"/>
  <c r="I7" i="7"/>
  <c r="J7" i="8" s="1"/>
  <c r="H7" i="7"/>
  <c r="H26" i="3"/>
  <c r="E11" i="11"/>
  <c r="E10" i="11" s="1"/>
</calcChain>
</file>

<file path=xl/sharedStrings.xml><?xml version="1.0" encoding="utf-8"?>
<sst xmlns="http://schemas.openxmlformats.org/spreadsheetml/2006/main" count="280" uniqueCount="76">
  <si>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</si>
  <si>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</si>
  <si>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</si>
  <si>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</si>
  <si>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</si>
  <si>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</si>
  <si>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</si>
  <si>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</si>
  <si>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</si>
  <si>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</si>
  <si>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</si>
  <si>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</si>
  <si>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</si>
  <si>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</si>
  <si>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</si>
  <si>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</si>
  <si>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</si>
  <si>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</si>
  <si>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</si>
  <si>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</si>
  <si>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</si>
  <si>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</si>
  <si>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</si>
  <si>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</si>
  <si>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</si>
  <si>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</si>
  <si>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</si>
  <si>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</si>
  <si>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</si>
  <si>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</si>
  <si>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</si>
  <si>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</si>
  <si>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</si>
  <si>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</si>
  <si>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</si>
  <si>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</si>
  <si>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</si>
  <si>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</si>
  <si>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</si>
  <si>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</si>
  <si>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</si>
  <si>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</si>
  <si>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</si>
  <si>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Izvršenje 2021.**</t>
  </si>
  <si>
    <t>Plan 2022.**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</si>
  <si>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</si>
  <si>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</si>
  <si>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</si>
  <si>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</si>
  <si>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</si>
  <si>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</si>
  <si>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</si>
  <si>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Pomoći iz inozemstva i od subjekata unutar općeg proračuna</t>
  </si>
  <si>
    <t>Ostale pomoći</t>
  </si>
  <si>
    <t>FINANCIJSKI PLAN PRORAČUNSKOG KORISNIKA JEDINICE LOKALNE I PODRUČNE (REGIONALNE) SAMOUPRAVE 
ZA 2023. I PROJEKCIJA ZA 2024. I 2025. GODINU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</si>
  <si>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</si>
  <si>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</si>
  <si>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</si>
  <si>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</si>
  <si>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Prihodi od imovine</t>
  </si>
  <si>
    <t>Prihodi iz nadležnog proračuna  i od Hzzo-a temeljem ugovornih obveza</t>
  </si>
  <si>
    <t>Financijski rashodi</t>
  </si>
  <si>
    <t>09 OBRAZOVANJE</t>
  </si>
  <si>
    <t>0911 PREDŠKOLSKO OBRAZOVANJE</t>
  </si>
  <si>
    <t>PROGRAM</t>
  </si>
  <si>
    <t>PROGRAM PREDŠKOLSKOG ODGOJA</t>
  </si>
  <si>
    <t xml:space="preserve">Aktivnost </t>
  </si>
  <si>
    <t>REDOVNI PROGRAM ODGOJA, NAOBRAZBE I SKRBI</t>
  </si>
  <si>
    <t>Izvor  financiranja 1</t>
  </si>
  <si>
    <t>Izvor financiranja 5</t>
  </si>
  <si>
    <t>Izvori financiranja 1</t>
  </si>
  <si>
    <t>Prihodi od upravnih i admin. Pristojbi  pristojbi po posebnim propisima i namjenama</t>
  </si>
  <si>
    <t>Donacije</t>
  </si>
  <si>
    <t>Prigodi od donacija</t>
  </si>
  <si>
    <t>Klasa: 400-02/22-01/01</t>
  </si>
  <si>
    <t>Urbroj: 2181-11-2-01-22-1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</si>
</sst>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#,##0.0000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4"/>
      <color rgb="FF444444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11" fillId="4" borderId="3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3" fontId="3" fillId="4" borderId="4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0" fontId="0" fillId="4" borderId="0" xfId="0" applyFill="1"/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0" fontId="0" fillId="5" borderId="0" xfId="0" applyFill="1"/>
    <xf numFmtId="3" fontId="3" fillId="5" borderId="3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 indent="1"/>
    </xf>
    <xf numFmtId="0" fontId="3" fillId="6" borderId="4" xfId="0" applyFont="1" applyFill="1" applyBorder="1" applyAlignment="1">
      <alignment horizontal="left" vertical="center" wrapText="1"/>
    </xf>
    <xf numFmtId="3" fontId="3" fillId="6" borderId="4" xfId="0" applyNumberFormat="1" applyFont="1" applyFill="1" applyBorder="1" applyAlignment="1">
      <alignment horizontal="right"/>
    </xf>
    <xf numFmtId="3" fontId="3" fillId="6" borderId="3" xfId="0" applyNumberFormat="1" applyFont="1" applyFill="1" applyBorder="1" applyAlignment="1">
      <alignment horizontal="right"/>
    </xf>
    <xf numFmtId="3" fontId="3" fillId="6" borderId="3" xfId="0" applyNumberFormat="1" applyFont="1" applyFill="1" applyBorder="1" applyAlignment="1">
      <alignment horizontal="right" wrapText="1"/>
    </xf>
    <xf numFmtId="0" fontId="0" fillId="6" borderId="0" xfId="0" applyFill="1"/>
    <xf numFmtId="0" fontId="6" fillId="6" borderId="1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19" fillId="6" borderId="4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3" fontId="3" fillId="7" borderId="3" xfId="0" applyNumberFormat="1" applyFont="1" applyFill="1" applyBorder="1" applyAlignment="1">
      <alignment horizontal="right"/>
    </xf>
    <xf numFmtId="0" fontId="0" fillId="7" borderId="0" xfId="0" applyFill="1"/>
    <xf numFmtId="3" fontId="3" fillId="8" borderId="3" xfId="0" applyNumberFormat="1" applyFont="1" applyFill="1" applyBorder="1" applyAlignment="1">
      <alignment horizontal="right"/>
    </xf>
    <xf numFmtId="0" fontId="0" fillId="8" borderId="0" xfId="0" applyFill="1"/>
    <xf numFmtId="0" fontId="11" fillId="7" borderId="3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/>
    </xf>
    <xf numFmtId="0" fontId="11" fillId="8" borderId="3" xfId="0" applyFont="1" applyFill="1" applyBorder="1" applyAlignment="1">
      <alignment vertical="center" wrapText="1"/>
    </xf>
    <xf numFmtId="0" fontId="9" fillId="4" borderId="3" xfId="0" quotePrefix="1" applyFont="1" applyFill="1" applyBorder="1" applyAlignment="1">
      <alignment horizontal="left" vertical="center"/>
    </xf>
    <xf numFmtId="0" fontId="10" fillId="4" borderId="3" xfId="0" quotePrefix="1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164" fontId="20" fillId="0" borderId="0" xfId="0" applyNumberFormat="1" applyFont="1"/>
    <xf numFmtId="3" fontId="3" fillId="0" borderId="4" xfId="0" applyNumberFormat="1" applyFont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165" fontId="6" fillId="3" borderId="6" xfId="0" applyNumberFormat="1" applyFont="1" applyFill="1" applyBorder="1" applyAlignment="1">
      <alignment horizontal="right"/>
    </xf>
    <xf numFmtId="0" fontId="0" fillId="2" borderId="0" xfId="0" applyFill="1"/>
    <xf numFmtId="0" fontId="9" fillId="2" borderId="0" xfId="0" applyFont="1" applyFill="1" applyAlignment="1">
      <alignment horizontal="left" vertical="center" wrapText="1"/>
    </xf>
    <xf numFmtId="0" fontId="10" fillId="2" borderId="0" xfId="0" quotePrefix="1" applyFont="1" applyFill="1" applyAlignment="1">
      <alignment horizontal="left" vertical="center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11" fillId="0" borderId="1" xfId="0" quotePrefix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 indent="1"/>
    </xf>
    <xf numFmtId="0" fontId="19" fillId="6" borderId="1" xfId="0" applyFont="1" applyFill="1" applyBorder="1" applyAlignment="1">
      <alignment horizontal="left" vertical="center" wrapText="1"/>
    </xf>
    <xf numFmtId="0" fontId="19" fillId="6" borderId="2" xfId="0" applyFont="1" applyFill="1" applyBorder="1" applyAlignment="1">
      <alignment horizontal="left" vertical="center" wrapText="1"/>
    </xf>
    <xf numFmtId="0" fontId="19" fillId="6" borderId="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 indent="1"/>
    </xf>
    <xf numFmtId="0" fontId="3" fillId="6" borderId="2" xfId="0" applyFont="1" applyFill="1" applyBorder="1" applyAlignment="1">
      <alignment horizontal="left" vertical="center" wrapText="1" indent="1"/>
    </xf>
    <xf numFmtId="0" fontId="3" fillId="6" borderId="4" xfId="0" applyFont="1" applyFill="1" applyBorder="1" applyAlignment="1">
      <alignment horizontal="lef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workbookViewId="0">
      <selection activeCell="E4" sqref="E4"/>
    </sheetView>
  </sheetViews>
  <sheetFormatPr defaultRowHeight="14.4" x14ac:dyDescent="0.3"/>
  <cols>
    <col min="5" max="10" width="25.33203125" customWidth="1"/>
  </cols>
  <sheetData>
    <row r="1" spans="1:10" ht="42" customHeight="1" x14ac:dyDescent="0.3">
      <c r="A1" s="93" t="s">
        <v>54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8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6" x14ac:dyDescent="0.3">
      <c r="A3" s="93" t="s">
        <v>33</v>
      </c>
      <c r="B3" s="93"/>
      <c r="C3" s="93"/>
      <c r="D3" s="93"/>
      <c r="E3" s="93"/>
      <c r="F3" s="93"/>
      <c r="G3" s="93"/>
      <c r="H3" s="93"/>
      <c r="I3" s="95"/>
      <c r="J3" s="95"/>
    </row>
    <row r="4" spans="1:10" ht="17.399999999999999" x14ac:dyDescent="0.3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3">
      <c r="A5" s="93" t="s">
        <v>41</v>
      </c>
      <c r="B5" s="94"/>
      <c r="C5" s="94"/>
      <c r="D5" s="94"/>
      <c r="E5" s="94"/>
      <c r="F5" s="94"/>
      <c r="G5" s="94"/>
      <c r="H5" s="94"/>
      <c r="I5" s="94"/>
      <c r="J5" s="94"/>
    </row>
    <row r="6" spans="1:10" ht="17.399999999999999" x14ac:dyDescent="0.3">
      <c r="A6" s="1"/>
      <c r="B6" s="2"/>
      <c r="C6" s="2"/>
      <c r="D6" s="2"/>
      <c r="E6" s="7"/>
      <c r="F6" s="8"/>
      <c r="G6" s="8"/>
      <c r="H6" s="8"/>
      <c r="I6" s="8"/>
      <c r="J6" s="42" t="s">
        <v>46</v>
      </c>
    </row>
    <row r="7" spans="1:10" ht="26.4" x14ac:dyDescent="0.3">
      <c r="A7" s="31"/>
      <c r="B7" s="32"/>
      <c r="C7" s="32"/>
      <c r="D7" s="33"/>
      <c r="E7" s="34"/>
      <c r="F7" s="4" t="s">
        <v>43</v>
      </c>
      <c r="G7" s="4" t="s">
        <v>44</v>
      </c>
      <c r="H7" s="4" t="s">
        <v>49</v>
      </c>
      <c r="I7" s="4" t="s">
        <v>50</v>
      </c>
      <c r="J7" s="4" t="s">
        <v>51</v>
      </c>
    </row>
    <row r="8" spans="1:10" x14ac:dyDescent="0.3">
      <c r="A8" s="96" t="s">
        <v>0</v>
      </c>
      <c r="B8" s="97"/>
      <c r="C8" s="97"/>
      <c r="D8" s="97"/>
      <c r="E8" s="98"/>
      <c r="F8" s="35">
        <f xml:space="preserve"> F9+F10</f>
        <v>6655545</v>
      </c>
      <c r="G8" s="35">
        <f xml:space="preserve"> G9+G10</f>
        <v>6835574</v>
      </c>
      <c r="H8" s="35">
        <f xml:space="preserve"> H9+H10</f>
        <v>7669280</v>
      </c>
      <c r="I8" s="35">
        <f xml:space="preserve"> I9+I10</f>
        <v>7760276</v>
      </c>
      <c r="J8" s="35">
        <f xml:space="preserve"> J9+J10</f>
        <v>7950756</v>
      </c>
    </row>
    <row r="9" spans="1:10" x14ac:dyDescent="0.3">
      <c r="A9" s="99" t="s">
        <v>1</v>
      </c>
      <c r="B9" s="92"/>
      <c r="C9" s="92"/>
      <c r="D9" s="92"/>
      <c r="E9" s="100"/>
      <c r="F9" s="36">
        <v>6655545</v>
      </c>
      <c r="G9" s="36">
        <v>6835574</v>
      </c>
      <c r="H9" s="36">
        <v>7669280</v>
      </c>
      <c r="I9" s="36">
        <v>7760276</v>
      </c>
      <c r="J9" s="36">
        <v>7950756</v>
      </c>
    </row>
    <row r="10" spans="1:10" x14ac:dyDescent="0.3">
      <c r="A10" s="101" t="s">
        <v>2</v>
      </c>
      <c r="B10" s="100"/>
      <c r="C10" s="100"/>
      <c r="D10" s="100"/>
      <c r="E10" s="100"/>
      <c r="F10" s="36"/>
      <c r="G10" s="36"/>
      <c r="H10" s="36"/>
      <c r="I10" s="36"/>
      <c r="J10" s="36"/>
    </row>
    <row r="11" spans="1:10" x14ac:dyDescent="0.3">
      <c r="A11" s="43" t="s">
        <v>3</v>
      </c>
      <c r="B11" s="44"/>
      <c r="C11" s="44"/>
      <c r="D11" s="44"/>
      <c r="E11" s="44"/>
      <c r="F11" s="35">
        <f>F12+F13</f>
        <v>5807455</v>
      </c>
      <c r="G11" s="35">
        <f>G12+G13</f>
        <v>6835474</v>
      </c>
      <c r="H11" s="35">
        <f>H12+H13</f>
        <v>7669280</v>
      </c>
      <c r="I11" s="35">
        <f>I12+I13</f>
        <v>7760276</v>
      </c>
      <c r="J11" s="35">
        <f>J12+J13</f>
        <v>7950756</v>
      </c>
    </row>
    <row r="12" spans="1:10" x14ac:dyDescent="0.3">
      <c r="A12" s="91" t="s">
        <v>4</v>
      </c>
      <c r="B12" s="92"/>
      <c r="C12" s="92"/>
      <c r="D12" s="92"/>
      <c r="E12" s="92"/>
      <c r="F12" s="36">
        <v>5807455</v>
      </c>
      <c r="G12" s="36">
        <v>6835474</v>
      </c>
      <c r="H12" s="36">
        <v>7602280</v>
      </c>
      <c r="I12" s="36">
        <v>7681276</v>
      </c>
      <c r="J12" s="37">
        <v>7871756</v>
      </c>
    </row>
    <row r="13" spans="1:10" x14ac:dyDescent="0.3">
      <c r="A13" s="101" t="s">
        <v>5</v>
      </c>
      <c r="B13" s="100"/>
      <c r="C13" s="100"/>
      <c r="D13" s="100"/>
      <c r="E13" s="100"/>
      <c r="F13" s="36"/>
      <c r="G13" s="36"/>
      <c r="H13" s="36">
        <v>67000</v>
      </c>
      <c r="I13" s="36">
        <v>79000</v>
      </c>
      <c r="J13" s="37">
        <v>79000</v>
      </c>
    </row>
    <row r="14" spans="1:10" x14ac:dyDescent="0.3">
      <c r="A14" s="104" t="s">
        <v>6</v>
      </c>
      <c r="B14" s="97"/>
      <c r="C14" s="97"/>
      <c r="D14" s="97"/>
      <c r="E14" s="97"/>
      <c r="F14" s="38">
        <f>F8-F11</f>
        <v>848090</v>
      </c>
      <c r="G14" s="38">
        <f>G8-G11</f>
        <v>100</v>
      </c>
      <c r="H14" s="38">
        <f>H8-H11</f>
        <v>0</v>
      </c>
      <c r="I14" s="38">
        <f>I8-I11</f>
        <v>0</v>
      </c>
      <c r="J14" s="38">
        <f>J8-J11</f>
        <v>0</v>
      </c>
    </row>
    <row r="15" spans="1:10" ht="17.399999999999999" x14ac:dyDescent="0.3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0" ht="18" customHeight="1" x14ac:dyDescent="0.3">
      <c r="A16" s="93" t="s">
        <v>42</v>
      </c>
      <c r="B16" s="94"/>
      <c r="C16" s="94"/>
      <c r="D16" s="94"/>
      <c r="E16" s="94"/>
      <c r="F16" s="94"/>
      <c r="G16" s="94"/>
      <c r="H16" s="94"/>
      <c r="I16" s="94"/>
      <c r="J16" s="94"/>
    </row>
    <row r="17" spans="1:10" ht="17.399999999999999" x14ac:dyDescent="0.3">
      <c r="A17" s="5"/>
      <c r="B17" s="9"/>
      <c r="C17" s="9"/>
      <c r="D17" s="9"/>
      <c r="E17" s="9"/>
      <c r="F17" s="9"/>
      <c r="G17" s="9"/>
      <c r="H17" s="3"/>
      <c r="I17" s="3"/>
      <c r="J17" s="3"/>
    </row>
    <row r="18" spans="1:10" ht="26.4" x14ac:dyDescent="0.3">
      <c r="A18" s="31"/>
      <c r="B18" s="32"/>
      <c r="C18" s="32"/>
      <c r="D18" s="33"/>
      <c r="E18" s="34"/>
      <c r="F18" s="4" t="s">
        <v>12</v>
      </c>
      <c r="G18" s="4" t="s">
        <v>13</v>
      </c>
      <c r="H18" s="4" t="s">
        <v>49</v>
      </c>
      <c r="I18" s="4" t="s">
        <v>50</v>
      </c>
      <c r="J18" s="4" t="s">
        <v>51</v>
      </c>
    </row>
    <row r="19" spans="1:10" ht="15.75" customHeight="1" x14ac:dyDescent="0.3">
      <c r="A19" s="99" t="s">
        <v>8</v>
      </c>
      <c r="B19" s="102"/>
      <c r="C19" s="102"/>
      <c r="D19" s="102"/>
      <c r="E19" s="103"/>
      <c r="F19" s="36"/>
      <c r="G19" s="36"/>
      <c r="H19" s="36"/>
      <c r="I19" s="36"/>
      <c r="J19" s="36"/>
    </row>
    <row r="20" spans="1:10" x14ac:dyDescent="0.3">
      <c r="A20" s="99" t="s">
        <v>9</v>
      </c>
      <c r="B20" s="92"/>
      <c r="C20" s="92"/>
      <c r="D20" s="92"/>
      <c r="E20" s="92"/>
      <c r="F20" s="36"/>
      <c r="G20" s="36"/>
      <c r="H20" s="36"/>
      <c r="I20" s="36"/>
      <c r="J20" s="36"/>
    </row>
    <row r="21" spans="1:10" x14ac:dyDescent="0.3">
      <c r="A21" s="104" t="s">
        <v>10</v>
      </c>
      <c r="B21" s="97"/>
      <c r="C21" s="97"/>
      <c r="D21" s="97"/>
      <c r="E21" s="97"/>
      <c r="F21" s="35">
        <f>F19+F20</f>
        <v>0</v>
      </c>
      <c r="G21" s="35">
        <f>G19+G20</f>
        <v>0</v>
      </c>
      <c r="H21" s="35">
        <f>H19+H20</f>
        <v>0</v>
      </c>
      <c r="I21" s="35">
        <f>I19+I20</f>
        <v>0</v>
      </c>
      <c r="J21" s="35">
        <f>J19+J20</f>
        <v>0</v>
      </c>
    </row>
    <row r="22" spans="1:10" ht="17.399999999999999" x14ac:dyDescent="0.3">
      <c r="A22" s="26"/>
      <c r="B22" s="9"/>
      <c r="C22" s="9"/>
      <c r="D22" s="9"/>
      <c r="E22" s="9"/>
      <c r="F22" s="9"/>
      <c r="G22" s="9"/>
      <c r="H22" s="3"/>
      <c r="I22" s="3"/>
      <c r="J22" s="3"/>
    </row>
    <row r="23" spans="1:10" ht="18" customHeight="1" x14ac:dyDescent="0.3">
      <c r="A23" s="93" t="s">
        <v>56</v>
      </c>
      <c r="B23" s="94"/>
      <c r="C23" s="94"/>
      <c r="D23" s="94"/>
      <c r="E23" s="94"/>
      <c r="F23" s="94"/>
      <c r="G23" s="94"/>
      <c r="H23" s="94"/>
      <c r="I23" s="94"/>
      <c r="J23" s="94"/>
    </row>
    <row r="24" spans="1:10" ht="17.399999999999999" x14ac:dyDescent="0.3">
      <c r="A24" s="26"/>
      <c r="B24" s="9"/>
      <c r="C24" s="9"/>
      <c r="D24" s="9"/>
      <c r="E24" s="9"/>
      <c r="F24" s="9"/>
      <c r="G24" s="9"/>
      <c r="H24" s="3"/>
      <c r="I24" s="3"/>
      <c r="J24" s="3"/>
    </row>
    <row r="25" spans="1:10" ht="26.4" x14ac:dyDescent="0.3">
      <c r="A25" s="31"/>
      <c r="B25" s="32"/>
      <c r="C25" s="32"/>
      <c r="D25" s="33"/>
      <c r="E25" s="34"/>
      <c r="F25" s="4" t="s">
        <v>12</v>
      </c>
      <c r="G25" s="4" t="s">
        <v>13</v>
      </c>
      <c r="H25" s="4" t="s">
        <v>49</v>
      </c>
      <c r="I25" s="4" t="s">
        <v>50</v>
      </c>
      <c r="J25" s="4" t="s">
        <v>51</v>
      </c>
    </row>
    <row r="26" spans="1:10" x14ac:dyDescent="0.3">
      <c r="A26" s="107" t="s">
        <v>45</v>
      </c>
      <c r="B26" s="108"/>
      <c r="C26" s="108"/>
      <c r="D26" s="108"/>
      <c r="E26" s="109"/>
      <c r="F26" s="39">
        <v>-1085426</v>
      </c>
      <c r="G26" s="39"/>
      <c r="H26" s="39"/>
      <c r="I26" s="39"/>
      <c r="J26" s="40"/>
    </row>
    <row r="27" spans="1:10" ht="30" customHeight="1" x14ac:dyDescent="0.3">
      <c r="A27" s="110" t="s">
        <v>7</v>
      </c>
      <c r="B27" s="111"/>
      <c r="C27" s="111"/>
      <c r="D27" s="111"/>
      <c r="E27" s="112"/>
      <c r="F27" s="41"/>
      <c r="G27" s="41"/>
      <c r="H27" s="41"/>
      <c r="I27" s="41"/>
      <c r="J27" s="38"/>
    </row>
    <row r="30" spans="1:10" x14ac:dyDescent="0.3">
      <c r="A30" s="91" t="s">
        <v>11</v>
      </c>
      <c r="B30" s="92"/>
      <c r="C30" s="92"/>
      <c r="D30" s="92"/>
      <c r="E30" s="92"/>
      <c r="F30" s="36">
        <v>237336</v>
      </c>
      <c r="G30" s="36">
        <v>0</v>
      </c>
      <c r="H30" s="36">
        <v>0</v>
      </c>
      <c r="I30" s="36">
        <v>0</v>
      </c>
      <c r="J30" s="36">
        <v>0</v>
      </c>
    </row>
    <row r="31" spans="1:10" ht="11.25" customHeight="1" x14ac:dyDescent="0.3">
      <c r="A31" s="21"/>
      <c r="B31" s="22"/>
      <c r="C31" s="22"/>
      <c r="D31" s="22"/>
      <c r="E31" s="22"/>
      <c r="F31" s="23"/>
      <c r="G31" s="23"/>
      <c r="H31" s="23"/>
      <c r="I31" s="23"/>
      <c r="J31" s="23"/>
    </row>
    <row r="32" spans="1:10" ht="29.25" customHeight="1" x14ac:dyDescent="0.3">
      <c r="A32" s="105" t="s">
        <v>57</v>
      </c>
      <c r="B32" s="106"/>
      <c r="C32" s="106"/>
      <c r="D32" s="106"/>
      <c r="E32" s="106"/>
      <c r="F32" s="106"/>
      <c r="G32" s="106"/>
      <c r="H32" s="106"/>
      <c r="I32" s="106"/>
      <c r="J32" s="106"/>
    </row>
    <row r="33" spans="1:10" ht="8.25" customHeight="1" x14ac:dyDescent="0.3"/>
    <row r="34" spans="1:10" x14ac:dyDescent="0.3">
      <c r="A34" s="105" t="s">
        <v>47</v>
      </c>
      <c r="B34" s="106"/>
      <c r="C34" s="106"/>
      <c r="D34" s="106"/>
      <c r="E34" s="106"/>
      <c r="F34" s="106"/>
      <c r="G34" s="106"/>
      <c r="H34" s="106"/>
      <c r="I34" s="106"/>
      <c r="J34" s="106"/>
    </row>
    <row r="35" spans="1:10" ht="8.25" customHeight="1" x14ac:dyDescent="0.3"/>
    <row r="36" spans="1:10" ht="29.25" customHeight="1" x14ac:dyDescent="0.3">
      <c r="A36" s="105" t="s">
        <v>48</v>
      </c>
      <c r="B36" s="106"/>
      <c r="C36" s="106"/>
      <c r="D36" s="106"/>
      <c r="E36" s="106"/>
      <c r="F36" s="106"/>
      <c r="G36" s="106"/>
      <c r="H36" s="106"/>
      <c r="I36" s="106"/>
      <c r="J36" s="106"/>
    </row>
    <row r="39" spans="1:10" x14ac:dyDescent="0.3">
      <c r="A39" t="s">
        <v>74</v>
      </c>
    </row>
    <row r="40" spans="1:10" x14ac:dyDescent="0.3">
      <c r="A40" t="s">
        <v>75</v>
      </c>
    </row>
  </sheetData>
  <mergeCells count="20">
    <mergeCell ref="A36:J36"/>
    <mergeCell ref="A23:J23"/>
    <mergeCell ref="A32:J32"/>
    <mergeCell ref="A30:E30"/>
    <mergeCell ref="A34:J34"/>
    <mergeCell ref="A26:E26"/>
    <mergeCell ref="A27:E27"/>
    <mergeCell ref="A19:E19"/>
    <mergeCell ref="A20:E20"/>
    <mergeCell ref="A21:E21"/>
    <mergeCell ref="A13:E13"/>
    <mergeCell ref="A14:E14"/>
    <mergeCell ref="A12:E12"/>
    <mergeCell ref="A5:J5"/>
    <mergeCell ref="A16:J16"/>
    <mergeCell ref="A1:J1"/>
    <mergeCell ref="A3:J3"/>
    <mergeCell ref="A8:E8"/>
    <mergeCell ref="A9:E9"/>
    <mergeCell ref="A10:E10"/>
  </mergeCells>
  <pageMargins left="0.7" right="0.7" top="0.75" bottom="0.75" header="0.3" footer="0.3"/>
  <pageSetup paperSize="9" scale="6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7"/>
  <sheetViews>
    <sheetView tabSelected="1" workbookViewId="0">
      <selection activeCell="C26" sqref="C26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4.77734375" customWidth="1"/>
    <col min="4" max="4" width="30" customWidth="1"/>
    <col min="5" max="5" width="14.44140625" customWidth="1"/>
    <col min="6" max="6" width="13" customWidth="1"/>
    <col min="7" max="7" width="17.21875" customWidth="1"/>
    <col min="8" max="8" width="15.77734375" customWidth="1"/>
    <col min="9" max="9" width="16.44140625" customWidth="1"/>
  </cols>
  <sheetData>
    <row r="1" spans="1:10" ht="42" customHeight="1" x14ac:dyDescent="0.3">
      <c r="A1" s="93" t="s">
        <v>54</v>
      </c>
      <c r="B1" s="93"/>
      <c r="C1" s="93"/>
      <c r="D1" s="93"/>
      <c r="E1" s="93"/>
      <c r="F1" s="93"/>
      <c r="G1" s="93"/>
      <c r="H1" s="93"/>
      <c r="I1" s="93"/>
    </row>
    <row r="2" spans="1:10" ht="17.399999999999999" x14ac:dyDescent="0.3">
      <c r="A2" s="5"/>
      <c r="B2" s="5"/>
      <c r="C2" s="5"/>
      <c r="D2" s="5"/>
      <c r="E2" s="5"/>
      <c r="F2" s="5"/>
      <c r="G2" s="5"/>
      <c r="H2" s="6"/>
      <c r="I2" s="84">
        <v>7.5345000000000004</v>
      </c>
    </row>
    <row r="3" spans="1:10" ht="18" customHeight="1" x14ac:dyDescent="0.3">
      <c r="A3" s="93" t="s">
        <v>32</v>
      </c>
      <c r="B3" s="94"/>
      <c r="C3" s="94"/>
      <c r="D3" s="94"/>
      <c r="E3" s="94"/>
      <c r="F3" s="94"/>
      <c r="G3" s="94"/>
      <c r="H3" s="94"/>
      <c r="I3" s="94"/>
    </row>
    <row r="4" spans="1:10" ht="17.399999999999999" x14ac:dyDescent="0.3">
      <c r="A4" s="5"/>
      <c r="B4" s="5"/>
      <c r="C4" s="5"/>
      <c r="D4" s="5"/>
      <c r="E4" s="5"/>
      <c r="F4" s="5"/>
      <c r="G4" s="5"/>
      <c r="H4" s="6"/>
      <c r="I4" s="6"/>
    </row>
    <row r="5" spans="1:10" ht="26.4" x14ac:dyDescent="0.3">
      <c r="A5" s="120" t="s">
        <v>34</v>
      </c>
      <c r="B5" s="121"/>
      <c r="C5" s="122"/>
      <c r="D5" s="24" t="s">
        <v>35</v>
      </c>
      <c r="E5" s="24" t="s">
        <v>12</v>
      </c>
      <c r="F5" s="25" t="s">
        <v>13</v>
      </c>
      <c r="G5" s="25" t="s">
        <v>49</v>
      </c>
      <c r="H5" s="25" t="s">
        <v>50</v>
      </c>
      <c r="I5" s="25" t="s">
        <v>51</v>
      </c>
    </row>
    <row r="6" spans="1:10" ht="26.4" x14ac:dyDescent="0.3">
      <c r="A6" s="114" t="s">
        <v>64</v>
      </c>
      <c r="B6" s="115"/>
      <c r="C6" s="116"/>
      <c r="D6" s="30" t="s">
        <v>65</v>
      </c>
      <c r="E6" s="10"/>
      <c r="F6" s="11"/>
      <c r="G6" s="11"/>
      <c r="H6" s="11"/>
      <c r="I6" s="11"/>
    </row>
    <row r="7" spans="1:10" s="72" customFormat="1" ht="26.4" x14ac:dyDescent="0.3">
      <c r="A7" s="117" t="s">
        <v>66</v>
      </c>
      <c r="B7" s="118"/>
      <c r="C7" s="119"/>
      <c r="D7" s="70" t="s">
        <v>67</v>
      </c>
      <c r="E7" s="71">
        <f>E10+E15</f>
        <v>770781.73734156217</v>
      </c>
      <c r="F7" s="71">
        <f>F10+F15</f>
        <v>875736.67794810527</v>
      </c>
      <c r="G7" s="71">
        <f>G10+G15</f>
        <v>1017888.3801181231</v>
      </c>
      <c r="H7" s="71">
        <f>H10+H15</f>
        <v>1029965.6247926205</v>
      </c>
      <c r="I7" s="71">
        <f>I10+I15</f>
        <v>1055246.6653394385</v>
      </c>
      <c r="J7" s="72">
        <f>'POSEBNI DIO'!I7/'POSEBNI DIO EURO'!I7</f>
        <v>7.5345000000000004</v>
      </c>
    </row>
    <row r="8" spans="1:10" s="66" customFormat="1" x14ac:dyDescent="0.3">
      <c r="A8" s="66" t="s">
        <v>68</v>
      </c>
      <c r="B8" s="67"/>
      <c r="C8" s="68"/>
      <c r="D8" s="62" t="s">
        <v>20</v>
      </c>
      <c r="E8" s="63">
        <f>'POSEBNI DIO'!E8/'POSEBNI DIO EURO'!$I$2</f>
        <v>752258.67675360001</v>
      </c>
      <c r="F8" s="63">
        <f>'POSEBNI DIO'!F8/'POSEBNI DIO EURO'!$I$2</f>
        <v>861790.16523989639</v>
      </c>
      <c r="G8" s="63">
        <f>'POSEBNI DIO'!G8/'POSEBNI DIO EURO'!$I$2</f>
        <v>1006129.1392925874</v>
      </c>
      <c r="H8" s="63">
        <f>'POSEBNI DIO'!H8/'POSEBNI DIO EURO'!$I$2</f>
        <v>1016560.6211427433</v>
      </c>
      <c r="I8" s="63">
        <f>'POSEBNI DIO'!I8/'POSEBNI DIO EURO'!$I$2</f>
        <v>1041841.6616895613</v>
      </c>
    </row>
    <row r="9" spans="1:10" s="66" customFormat="1" x14ac:dyDescent="0.3">
      <c r="A9" s="126" t="s">
        <v>69</v>
      </c>
      <c r="B9" s="127"/>
      <c r="C9" s="128"/>
      <c r="D9" s="69" t="s">
        <v>53</v>
      </c>
      <c r="E9" s="63">
        <f>'POSEBNI DIO'!E9/'POSEBNI DIO EURO'!$I$2</f>
        <v>3795.8723206583049</v>
      </c>
      <c r="F9" s="63">
        <f>'POSEBNI DIO'!F9/'POSEBNI DIO EURO'!$I$2</f>
        <v>1762.5588957462339</v>
      </c>
      <c r="G9" s="63">
        <f>'POSEBNI DIO'!G9/'POSEBNI DIO EURO'!$I$2</f>
        <v>2866.8126617559228</v>
      </c>
      <c r="H9" s="63">
        <f>'POSEBNI DIO'!H9/'POSEBNI DIO EURO'!$I$2</f>
        <v>2919.9017851217732</v>
      </c>
      <c r="I9" s="63">
        <f>'POSEBNI DIO'!I9/'POSEBNI DIO EURO'!$I$2</f>
        <v>2919.9017851217732</v>
      </c>
    </row>
    <row r="10" spans="1:10" s="66" customFormat="1" x14ac:dyDescent="0.3">
      <c r="A10" s="129">
        <v>3</v>
      </c>
      <c r="B10" s="130"/>
      <c r="C10" s="131"/>
      <c r="D10" s="62" t="s">
        <v>23</v>
      </c>
      <c r="E10" s="64">
        <f>E11+E12+E13</f>
        <v>756054.54907425842</v>
      </c>
      <c r="F10" s="64">
        <f>F11+F12+F13</f>
        <v>863552.72413564264</v>
      </c>
      <c r="G10" s="64">
        <f>G11+G12+G13</f>
        <v>1008995.9519543432</v>
      </c>
      <c r="H10" s="64">
        <f>H11+H12+H13</f>
        <v>1019480.522927865</v>
      </c>
      <c r="I10" s="64">
        <f>I11+I12+I13</f>
        <v>1044761.5634746831</v>
      </c>
    </row>
    <row r="11" spans="1:10" s="52" customFormat="1" x14ac:dyDescent="0.3">
      <c r="A11" s="123">
        <v>31</v>
      </c>
      <c r="B11" s="124"/>
      <c r="C11" s="125"/>
      <c r="D11" s="58" t="s">
        <v>24</v>
      </c>
      <c r="E11" s="85">
        <f>'POSEBNI DIO'!E11/'POSEBNI DIO EURO'!$I$2</f>
        <v>594619.8155152963</v>
      </c>
      <c r="F11" s="85">
        <f>'POSEBNI DIO'!F11/'POSEBNI DIO EURO'!$I$2</f>
        <v>649008.42789833434</v>
      </c>
      <c r="G11" s="85">
        <f>'POSEBNI DIO'!G11/'POSEBNI DIO EURO'!$I$2</f>
        <v>778518.81345809274</v>
      </c>
      <c r="H11" s="85">
        <f>'POSEBNI DIO'!H11/'POSEBNI DIO EURO'!$I$2</f>
        <v>805820.69148583175</v>
      </c>
      <c r="I11" s="85">
        <f>'POSEBNI DIO'!I11/'POSEBNI DIO EURO'!$I$2</f>
        <v>828314.55305594264</v>
      </c>
    </row>
    <row r="12" spans="1:10" s="52" customFormat="1" x14ac:dyDescent="0.3">
      <c r="A12" s="59">
        <v>32</v>
      </c>
      <c r="B12" s="60"/>
      <c r="C12" s="61"/>
      <c r="D12" s="58" t="s">
        <v>36</v>
      </c>
      <c r="E12" s="85">
        <f>'POSEBNI DIO'!E12/'POSEBNI DIO EURO'!$I$2</f>
        <v>158143.07518747097</v>
      </c>
      <c r="F12" s="85">
        <f>'POSEBNI DIO'!F12/'POSEBNI DIO EURO'!$I$2</f>
        <v>211436.19350985467</v>
      </c>
      <c r="G12" s="85">
        <f>'POSEBNI DIO'!G12/'POSEBNI DIO EURO'!$I$2</f>
        <v>227424.51390271416</v>
      </c>
      <c r="H12" s="85">
        <f>'POSEBNI DIO'!H12/'POSEBNI DIO EURO'!$I$2</f>
        <v>210474.48404008229</v>
      </c>
      <c r="I12" s="85">
        <f>'POSEBNI DIO'!I12/'POSEBNI DIO EURO'!$I$2</f>
        <v>213261.66301678942</v>
      </c>
    </row>
    <row r="13" spans="1:10" s="52" customFormat="1" x14ac:dyDescent="0.3">
      <c r="A13" s="59">
        <v>34</v>
      </c>
      <c r="B13" s="60"/>
      <c r="C13" s="61"/>
      <c r="D13" s="58" t="s">
        <v>61</v>
      </c>
      <c r="E13" s="85">
        <f>'POSEBNI DIO'!E13/'POSEBNI DIO EURO'!$I$2</f>
        <v>3291.6583714911408</v>
      </c>
      <c r="F13" s="85">
        <f>'POSEBNI DIO'!F13/'POSEBNI DIO EURO'!$I$2</f>
        <v>3108.1027274537128</v>
      </c>
      <c r="G13" s="85">
        <f>'POSEBNI DIO'!G13/'POSEBNI DIO EURO'!$I$2</f>
        <v>3052.6245935363991</v>
      </c>
      <c r="H13" s="85">
        <f>'POSEBNI DIO'!H13/'POSEBNI DIO EURO'!$I$2</f>
        <v>3185.3474019510249</v>
      </c>
      <c r="I13" s="85">
        <f>'POSEBNI DIO'!I13/'POSEBNI DIO EURO'!$I$2</f>
        <v>3185.3474019510249</v>
      </c>
    </row>
    <row r="14" spans="1:10" s="66" customFormat="1" x14ac:dyDescent="0.3">
      <c r="A14" s="132" t="s">
        <v>70</v>
      </c>
      <c r="B14" s="133"/>
      <c r="C14" s="134"/>
      <c r="D14" s="62" t="s">
        <v>20</v>
      </c>
      <c r="E14" s="63">
        <f>'POSEBNI DIO'!E14/'POSEBNI DIO EURO'!$I$2</f>
        <v>14727.188267303736</v>
      </c>
      <c r="F14" s="63">
        <f>'POSEBNI DIO'!F14/'POSEBNI DIO EURO'!$I$2</f>
        <v>12183.953812462671</v>
      </c>
      <c r="G14" s="63">
        <f>'POSEBNI DIO'!G14/'POSEBNI DIO EURO'!$I$2</f>
        <v>8892.428163779945</v>
      </c>
      <c r="H14" s="63">
        <f>'POSEBNI DIO'!H14/'POSEBNI DIO EURO'!$I$2</f>
        <v>10485.101864755457</v>
      </c>
      <c r="I14" s="63">
        <f>'POSEBNI DIO'!I14/'POSEBNI DIO EURO'!$I$2</f>
        <v>10485.101864755457</v>
      </c>
    </row>
    <row r="15" spans="1:10" s="66" customFormat="1" ht="26.4" x14ac:dyDescent="0.3">
      <c r="A15" s="129">
        <v>4</v>
      </c>
      <c r="B15" s="130"/>
      <c r="C15" s="131"/>
      <c r="D15" s="62" t="s">
        <v>25</v>
      </c>
      <c r="E15" s="64">
        <f>E16</f>
        <v>14727.188267303736</v>
      </c>
      <c r="F15" s="64">
        <f>F16</f>
        <v>12183.953812462671</v>
      </c>
      <c r="G15" s="64">
        <f>G16</f>
        <v>8892.428163779945</v>
      </c>
      <c r="H15" s="64">
        <f>H16</f>
        <v>10485.101864755457</v>
      </c>
      <c r="I15" s="64">
        <f>I16</f>
        <v>10485.101864755457</v>
      </c>
    </row>
    <row r="16" spans="1:10" s="52" customFormat="1" ht="26.4" x14ac:dyDescent="0.3">
      <c r="A16" s="123">
        <v>42</v>
      </c>
      <c r="B16" s="124"/>
      <c r="C16" s="125"/>
      <c r="D16" s="58" t="s">
        <v>55</v>
      </c>
      <c r="E16" s="50">
        <f>'POSEBNI DIO'!E16/'POSEBNI DIO EURO'!$I$2</f>
        <v>14727.188267303736</v>
      </c>
      <c r="F16" s="50">
        <f>'POSEBNI DIO'!F16/'POSEBNI DIO EURO'!$I$2</f>
        <v>12183.953812462671</v>
      </c>
      <c r="G16" s="50">
        <f>'POSEBNI DIO'!G16/'POSEBNI DIO EURO'!$I$2</f>
        <v>8892.428163779945</v>
      </c>
      <c r="H16" s="50">
        <f>'POSEBNI DIO'!H16/'POSEBNI DIO EURO'!$I$2</f>
        <v>10485.101864755457</v>
      </c>
      <c r="I16" s="50">
        <f>'POSEBNI DIO'!I16/'POSEBNI DIO EURO'!$I$2</f>
        <v>10485.101864755457</v>
      </c>
    </row>
    <row r="17" spans="1:9" x14ac:dyDescent="0.3">
      <c r="A17" s="54"/>
      <c r="B17" s="54"/>
      <c r="C17" s="54"/>
      <c r="D17" s="55"/>
      <c r="E17" s="56"/>
      <c r="F17" s="56"/>
      <c r="G17" s="56"/>
      <c r="H17" s="56"/>
      <c r="I17" s="57"/>
    </row>
  </sheetData>
  <mergeCells count="11">
    <mergeCell ref="A9:C9"/>
    <mergeCell ref="A1:I1"/>
    <mergeCell ref="A3:I3"/>
    <mergeCell ref="A5:C5"/>
    <mergeCell ref="A6:C6"/>
    <mergeCell ref="A7:C7"/>
    <mergeCell ref="A10:C10"/>
    <mergeCell ref="A11:C11"/>
    <mergeCell ref="A14:C14"/>
    <mergeCell ref="A15:C15"/>
    <mergeCell ref="A16:C1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topLeftCell="A2" workbookViewId="0">
      <selection activeCell="K8" sqref="K8"/>
    </sheetView>
  </sheetViews>
  <sheetFormatPr defaultRowHeight="14.4" x14ac:dyDescent="0.3"/>
  <cols>
    <col min="5" max="10" width="25.33203125" customWidth="1"/>
    <col min="11" max="11" width="13.88671875" customWidth="1"/>
  </cols>
  <sheetData>
    <row r="1" spans="1:11" ht="42" customHeight="1" x14ac:dyDescent="0.3">
      <c r="A1" s="93" t="s">
        <v>54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 x14ac:dyDescent="0.3">
      <c r="A2" s="5"/>
      <c r="B2" s="5"/>
      <c r="C2" s="5"/>
      <c r="D2" s="5"/>
      <c r="E2" s="5"/>
      <c r="F2" s="5"/>
      <c r="G2" s="5"/>
      <c r="H2" s="5"/>
      <c r="I2" s="5"/>
      <c r="J2" s="84">
        <v>7.5345000000000004</v>
      </c>
    </row>
    <row r="3" spans="1:11" ht="15.6" x14ac:dyDescent="0.3">
      <c r="A3" s="93" t="s">
        <v>33</v>
      </c>
      <c r="B3" s="93"/>
      <c r="C3" s="93"/>
      <c r="D3" s="93"/>
      <c r="E3" s="93"/>
      <c r="F3" s="93"/>
      <c r="G3" s="93"/>
      <c r="H3" s="93"/>
      <c r="I3" s="95"/>
      <c r="J3" s="95"/>
    </row>
    <row r="4" spans="1:11" ht="17.399999999999999" x14ac:dyDescent="0.3">
      <c r="A4" s="5"/>
      <c r="B4" s="5"/>
      <c r="C4" s="5"/>
      <c r="D4" s="5"/>
      <c r="E4" s="5"/>
      <c r="F4" s="5"/>
      <c r="G4" s="5"/>
      <c r="H4" s="5"/>
      <c r="I4" s="6"/>
      <c r="J4" s="6"/>
    </row>
    <row r="5" spans="1:11" ht="18" customHeight="1" x14ac:dyDescent="0.3">
      <c r="A5" s="93" t="s">
        <v>41</v>
      </c>
      <c r="B5" s="94"/>
      <c r="C5" s="94"/>
      <c r="D5" s="94"/>
      <c r="E5" s="94"/>
      <c r="F5" s="94"/>
      <c r="G5" s="94"/>
      <c r="H5" s="94"/>
      <c r="I5" s="94"/>
      <c r="J5" s="94"/>
    </row>
    <row r="6" spans="1:11" ht="17.399999999999999" x14ac:dyDescent="0.3">
      <c r="A6" s="1"/>
      <c r="B6" s="2"/>
      <c r="C6" s="2"/>
      <c r="D6" s="2"/>
      <c r="E6" s="7"/>
      <c r="F6" s="8"/>
      <c r="G6" s="8"/>
      <c r="H6" s="8"/>
      <c r="I6" s="8"/>
      <c r="J6" s="42" t="s">
        <v>46</v>
      </c>
    </row>
    <row r="7" spans="1:11" ht="26.4" x14ac:dyDescent="0.3">
      <c r="A7" s="31"/>
      <c r="B7" s="32"/>
      <c r="C7" s="32"/>
      <c r="D7" s="33"/>
      <c r="E7" s="34"/>
      <c r="F7" s="4" t="s">
        <v>43</v>
      </c>
      <c r="G7" s="4" t="s">
        <v>44</v>
      </c>
      <c r="H7" s="4" t="s">
        <v>49</v>
      </c>
      <c r="I7" s="4" t="s">
        <v>50</v>
      </c>
      <c r="J7" s="4" t="s">
        <v>51</v>
      </c>
    </row>
    <row r="8" spans="1:11" x14ac:dyDescent="0.3">
      <c r="A8" s="96" t="s">
        <v>0</v>
      </c>
      <c r="B8" s="97"/>
      <c r="C8" s="97"/>
      <c r="D8" s="97"/>
      <c r="E8" s="98"/>
      <c r="F8" s="35">
        <f xml:space="preserve"> F9+F10</f>
        <v>883342.62392992235</v>
      </c>
      <c r="G8" s="35">
        <f xml:space="preserve"> G9+G10</f>
        <v>907236.578405999</v>
      </c>
      <c r="H8" s="35">
        <f xml:space="preserve"> H9+H10</f>
        <v>1017888.3801181233</v>
      </c>
      <c r="I8" s="35">
        <f xml:space="preserve"> I9+I10</f>
        <v>1029965.6247926205</v>
      </c>
      <c r="J8" s="35">
        <f xml:space="preserve"> J9+J10</f>
        <v>1055246.6653394385</v>
      </c>
      <c r="K8" s="87">
        <f>SAŽETAK!J8/'SAŽETAK EUR'!J8</f>
        <v>7.5345000000000004</v>
      </c>
    </row>
    <row r="9" spans="1:11" x14ac:dyDescent="0.3">
      <c r="A9" s="99" t="s">
        <v>1</v>
      </c>
      <c r="B9" s="92"/>
      <c r="C9" s="92"/>
      <c r="D9" s="92"/>
      <c r="E9" s="100"/>
      <c r="F9" s="36">
        <f>SAŽETAK!F9/'SAŽETAK EUR'!$J$2</f>
        <v>883342.62392992235</v>
      </c>
      <c r="G9" s="36">
        <f>SAŽETAK!G9/'SAŽETAK EUR'!$J$2</f>
        <v>907236.578405999</v>
      </c>
      <c r="H9" s="36">
        <f>SAŽETAK!H9/'SAŽETAK EUR'!$J$2</f>
        <v>1017888.3801181233</v>
      </c>
      <c r="I9" s="36">
        <f>SAŽETAK!I9/'SAŽETAK EUR'!$J$2</f>
        <v>1029965.6247926205</v>
      </c>
      <c r="J9" s="36">
        <f>SAŽETAK!J9/'SAŽETAK EUR'!$J$2</f>
        <v>1055246.6653394385</v>
      </c>
    </row>
    <row r="10" spans="1:11" x14ac:dyDescent="0.3">
      <c r="A10" s="101" t="s">
        <v>2</v>
      </c>
      <c r="B10" s="100"/>
      <c r="C10" s="100"/>
      <c r="D10" s="100"/>
      <c r="E10" s="100"/>
      <c r="F10" s="36">
        <f>SAŽETAK!F10/'SAŽETAK EUR'!$J$2</f>
        <v>0</v>
      </c>
      <c r="G10" s="36">
        <f>SAŽETAK!G10/'SAŽETAK EUR'!$J$2</f>
        <v>0</v>
      </c>
      <c r="H10" s="36">
        <f>SAŽETAK!H10/'SAŽETAK EUR'!$J$2</f>
        <v>0</v>
      </c>
      <c r="I10" s="36">
        <f>SAŽETAK!I10/'SAŽETAK EUR'!$J$2</f>
        <v>0</v>
      </c>
      <c r="J10" s="36">
        <f>SAŽETAK!J10/'SAŽETAK EUR'!$J$2</f>
        <v>0</v>
      </c>
    </row>
    <row r="11" spans="1:11" x14ac:dyDescent="0.3">
      <c r="A11" s="43" t="s">
        <v>3</v>
      </c>
      <c r="B11" s="44"/>
      <c r="C11" s="44"/>
      <c r="D11" s="44"/>
      <c r="E11" s="44"/>
      <c r="F11" s="35">
        <f>F12+F13</f>
        <v>770781.73734156205</v>
      </c>
      <c r="G11" s="35">
        <f>G12+G13</f>
        <v>907223.30612515751</v>
      </c>
      <c r="H11" s="35">
        <f>H12+H13</f>
        <v>1017888.3801181231</v>
      </c>
      <c r="I11" s="35">
        <f>I12+I13</f>
        <v>1029965.6247926207</v>
      </c>
      <c r="J11" s="35">
        <f>J12+J13</f>
        <v>1055246.6653394385</v>
      </c>
    </row>
    <row r="12" spans="1:11" x14ac:dyDescent="0.3">
      <c r="A12" s="91" t="s">
        <v>4</v>
      </c>
      <c r="B12" s="92"/>
      <c r="C12" s="92"/>
      <c r="D12" s="92"/>
      <c r="E12" s="92"/>
      <c r="F12" s="36">
        <f>SAŽETAK!F12/'SAŽETAK EUR'!$J$2</f>
        <v>770781.73734156205</v>
      </c>
      <c r="G12" s="36">
        <f>SAŽETAK!G12/'SAŽETAK EUR'!$J$2</f>
        <v>907223.30612515751</v>
      </c>
      <c r="H12" s="36">
        <f>SAŽETAK!H12/'SAŽETAK EUR'!$J$2</f>
        <v>1008995.9519543432</v>
      </c>
      <c r="I12" s="36">
        <f>SAŽETAK!I12/'SAŽETAK EUR'!$J$2</f>
        <v>1019480.5229278652</v>
      </c>
      <c r="J12" s="36">
        <f>SAŽETAK!J12/'SAŽETAK EUR'!$J$2</f>
        <v>1044761.5634746831</v>
      </c>
    </row>
    <row r="13" spans="1:11" x14ac:dyDescent="0.3">
      <c r="A13" s="101" t="s">
        <v>5</v>
      </c>
      <c r="B13" s="100"/>
      <c r="C13" s="100"/>
      <c r="D13" s="100"/>
      <c r="E13" s="100"/>
      <c r="F13" s="36">
        <f>SAŽETAK!F13/'SAŽETAK EUR'!$J$2</f>
        <v>0</v>
      </c>
      <c r="G13" s="36">
        <f>SAŽETAK!G13/'SAŽETAK EUR'!$J$2</f>
        <v>0</v>
      </c>
      <c r="H13" s="36">
        <f>SAŽETAK!H13/'SAŽETAK EUR'!$J$2</f>
        <v>8892.428163779945</v>
      </c>
      <c r="I13" s="36">
        <f>SAŽETAK!I13/'SAŽETAK EUR'!$J$2</f>
        <v>10485.101864755457</v>
      </c>
      <c r="J13" s="36">
        <f>SAŽETAK!J13/'SAŽETAK EUR'!$J$2</f>
        <v>10485.101864755457</v>
      </c>
    </row>
    <row r="14" spans="1:11" x14ac:dyDescent="0.3">
      <c r="A14" s="104" t="s">
        <v>6</v>
      </c>
      <c r="B14" s="97"/>
      <c r="C14" s="97"/>
      <c r="D14" s="97"/>
      <c r="E14" s="97"/>
      <c r="F14" s="38">
        <f>F8-F11</f>
        <v>112560.8865883603</v>
      </c>
      <c r="G14" s="38">
        <f>G8-G11</f>
        <v>13.272280841483735</v>
      </c>
      <c r="H14" s="38">
        <f>H8-H11</f>
        <v>0</v>
      </c>
      <c r="I14" s="38">
        <f>I8-I11</f>
        <v>0</v>
      </c>
      <c r="J14" s="38">
        <f>J8-J11</f>
        <v>0</v>
      </c>
    </row>
    <row r="15" spans="1:11" ht="17.399999999999999" x14ac:dyDescent="0.3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1" ht="18" customHeight="1" x14ac:dyDescent="0.3">
      <c r="A16" s="93" t="s">
        <v>42</v>
      </c>
      <c r="B16" s="94"/>
      <c r="C16" s="94"/>
      <c r="D16" s="94"/>
      <c r="E16" s="94"/>
      <c r="F16" s="94"/>
      <c r="G16" s="94"/>
      <c r="H16" s="94"/>
      <c r="I16" s="94"/>
      <c r="J16" s="94"/>
    </row>
    <row r="17" spans="1:10" ht="17.399999999999999" x14ac:dyDescent="0.3">
      <c r="A17" s="5"/>
      <c r="B17" s="9"/>
      <c r="C17" s="9"/>
      <c r="D17" s="9"/>
      <c r="E17" s="9"/>
      <c r="F17" s="9"/>
      <c r="G17" s="9"/>
      <c r="H17" s="3"/>
      <c r="I17" s="3"/>
      <c r="J17" s="3"/>
    </row>
    <row r="18" spans="1:10" ht="26.4" x14ac:dyDescent="0.3">
      <c r="A18" s="31"/>
      <c r="B18" s="32"/>
      <c r="C18" s="32"/>
      <c r="D18" s="33"/>
      <c r="E18" s="34"/>
      <c r="F18" s="4" t="s">
        <v>12</v>
      </c>
      <c r="G18" s="4" t="s">
        <v>13</v>
      </c>
      <c r="H18" s="4" t="s">
        <v>49</v>
      </c>
      <c r="I18" s="4" t="s">
        <v>50</v>
      </c>
      <c r="J18" s="4" t="s">
        <v>51</v>
      </c>
    </row>
    <row r="19" spans="1:10" ht="15.75" customHeight="1" x14ac:dyDescent="0.3">
      <c r="A19" s="99" t="s">
        <v>8</v>
      </c>
      <c r="B19" s="102"/>
      <c r="C19" s="102"/>
      <c r="D19" s="102"/>
      <c r="E19" s="103"/>
      <c r="F19" s="36">
        <f>SAŽETAK!F19/'SAŽETAK EUR'!$J$2</f>
        <v>0</v>
      </c>
      <c r="G19" s="36">
        <f>SAŽETAK!G19/'SAŽETAK EUR'!$J$2</f>
        <v>0</v>
      </c>
      <c r="H19" s="36">
        <f>SAŽETAK!H19/'SAŽETAK EUR'!$J$2</f>
        <v>0</v>
      </c>
      <c r="I19" s="36">
        <f>SAŽETAK!I19/'SAŽETAK EUR'!$J$2</f>
        <v>0</v>
      </c>
      <c r="J19" s="36">
        <f>SAŽETAK!J19/'SAŽETAK EUR'!$J$2</f>
        <v>0</v>
      </c>
    </row>
    <row r="20" spans="1:10" x14ac:dyDescent="0.3">
      <c r="A20" s="99" t="s">
        <v>9</v>
      </c>
      <c r="B20" s="92"/>
      <c r="C20" s="92"/>
      <c r="D20" s="92"/>
      <c r="E20" s="92"/>
      <c r="F20" s="36">
        <f>SAŽETAK!F20/'SAŽETAK EUR'!$J$2</f>
        <v>0</v>
      </c>
      <c r="G20" s="36">
        <f>SAŽETAK!G20/'SAŽETAK EUR'!$J$2</f>
        <v>0</v>
      </c>
      <c r="H20" s="36">
        <f>SAŽETAK!H20/'SAŽETAK EUR'!$J$2</f>
        <v>0</v>
      </c>
      <c r="I20" s="36">
        <f>SAŽETAK!I20/'SAŽETAK EUR'!$J$2</f>
        <v>0</v>
      </c>
      <c r="J20" s="36">
        <f>SAŽETAK!J20/'SAŽETAK EUR'!$J$2</f>
        <v>0</v>
      </c>
    </row>
    <row r="21" spans="1:10" x14ac:dyDescent="0.3">
      <c r="A21" s="104" t="s">
        <v>10</v>
      </c>
      <c r="B21" s="97"/>
      <c r="C21" s="97"/>
      <c r="D21" s="97"/>
      <c r="E21" s="97"/>
      <c r="F21" s="35">
        <f>F19+F20</f>
        <v>0</v>
      </c>
      <c r="G21" s="35">
        <f>G19+G20</f>
        <v>0</v>
      </c>
      <c r="H21" s="35">
        <f>H19+H20</f>
        <v>0</v>
      </c>
      <c r="I21" s="35">
        <f>I19+I20</f>
        <v>0</v>
      </c>
      <c r="J21" s="35">
        <f>J19+J20</f>
        <v>0</v>
      </c>
    </row>
    <row r="22" spans="1:10" ht="17.399999999999999" x14ac:dyDescent="0.3">
      <c r="A22" s="26"/>
      <c r="B22" s="9"/>
      <c r="C22" s="9"/>
      <c r="D22" s="9"/>
      <c r="E22" s="9"/>
      <c r="F22" s="9"/>
      <c r="G22" s="9"/>
      <c r="H22" s="3"/>
      <c r="I22" s="3"/>
      <c r="J22" s="3"/>
    </row>
    <row r="23" spans="1:10" ht="18" customHeight="1" x14ac:dyDescent="0.3">
      <c r="A23" s="93" t="s">
        <v>56</v>
      </c>
      <c r="B23" s="94"/>
      <c r="C23" s="94"/>
      <c r="D23" s="94"/>
      <c r="E23" s="94"/>
      <c r="F23" s="94"/>
      <c r="G23" s="94"/>
      <c r="H23" s="94"/>
      <c r="I23" s="94"/>
      <c r="J23" s="94"/>
    </row>
    <row r="24" spans="1:10" ht="17.399999999999999" x14ac:dyDescent="0.3">
      <c r="A24" s="26"/>
      <c r="B24" s="9"/>
      <c r="C24" s="9"/>
      <c r="D24" s="9"/>
      <c r="E24" s="9"/>
      <c r="F24" s="9"/>
      <c r="G24" s="9"/>
      <c r="H24" s="3"/>
      <c r="I24" s="3"/>
      <c r="J24" s="3"/>
    </row>
    <row r="25" spans="1:10" ht="26.4" x14ac:dyDescent="0.3">
      <c r="A25" s="31"/>
      <c r="B25" s="32"/>
      <c r="C25" s="32"/>
      <c r="D25" s="33"/>
      <c r="E25" s="34"/>
      <c r="F25" s="4" t="s">
        <v>12</v>
      </c>
      <c r="G25" s="4" t="s">
        <v>13</v>
      </c>
      <c r="H25" s="4" t="s">
        <v>49</v>
      </c>
      <c r="I25" s="4" t="s">
        <v>50</v>
      </c>
      <c r="J25" s="4" t="s">
        <v>51</v>
      </c>
    </row>
    <row r="26" spans="1:10" x14ac:dyDescent="0.3">
      <c r="A26" s="107" t="s">
        <v>45</v>
      </c>
      <c r="B26" s="108"/>
      <c r="C26" s="108"/>
      <c r="D26" s="108"/>
      <c r="E26" s="109"/>
      <c r="F26" s="86">
        <f>SAŽETAK!F26/'SAŽETAK EUR'!$J$2</f>
        <v>-144060.78704625388</v>
      </c>
      <c r="G26" s="86">
        <f>SAŽETAK!G26/'SAŽETAK EUR'!$J$2</f>
        <v>0</v>
      </c>
      <c r="H26" s="86">
        <f>SAŽETAK!H26/'SAŽETAK EUR'!$J$2</f>
        <v>0</v>
      </c>
      <c r="I26" s="86">
        <f>SAŽETAK!I26/'SAŽETAK EUR'!$J$2</f>
        <v>0</v>
      </c>
      <c r="J26" s="86">
        <f>SAŽETAK!J26/'SAŽETAK EUR'!$J$2</f>
        <v>0</v>
      </c>
    </row>
    <row r="27" spans="1:10" ht="30" customHeight="1" x14ac:dyDescent="0.3">
      <c r="A27" s="110" t="s">
        <v>7</v>
      </c>
      <c r="B27" s="111"/>
      <c r="C27" s="111"/>
      <c r="D27" s="111"/>
      <c r="E27" s="112"/>
      <c r="F27" s="41"/>
      <c r="G27" s="41"/>
      <c r="H27" s="41"/>
      <c r="I27" s="41"/>
      <c r="J27" s="38"/>
    </row>
    <row r="30" spans="1:10" x14ac:dyDescent="0.3">
      <c r="A30" s="91" t="s">
        <v>11</v>
      </c>
      <c r="B30" s="92"/>
      <c r="C30" s="92"/>
      <c r="D30" s="92"/>
      <c r="E30" s="92"/>
      <c r="F30" s="36">
        <f>SAŽETAK!F30/'SAŽETAK EUR'!$J$2</f>
        <v>31499.900457893687</v>
      </c>
      <c r="G30" s="36">
        <f>SAŽETAK!G30/'SAŽETAK EUR'!$J$2</f>
        <v>0</v>
      </c>
      <c r="H30" s="36">
        <f>SAŽETAK!H30/'SAŽETAK EUR'!$J$2</f>
        <v>0</v>
      </c>
      <c r="I30" s="36">
        <f>SAŽETAK!I30/'SAŽETAK EUR'!$J$2</f>
        <v>0</v>
      </c>
      <c r="J30" s="36">
        <f>SAŽETAK!J30/'SAŽETAK EUR'!$J$2</f>
        <v>0</v>
      </c>
    </row>
    <row r="31" spans="1:10" ht="11.25" customHeight="1" x14ac:dyDescent="0.3">
      <c r="A31" s="21"/>
      <c r="B31" s="22"/>
      <c r="C31" s="22"/>
      <c r="D31" s="22"/>
      <c r="E31" s="22"/>
      <c r="F31" s="23"/>
      <c r="G31" s="23"/>
      <c r="H31" s="23"/>
      <c r="I31" s="23"/>
      <c r="J31" s="23"/>
    </row>
    <row r="32" spans="1:10" ht="29.25" customHeight="1" x14ac:dyDescent="0.3">
      <c r="A32" s="105" t="s">
        <v>57</v>
      </c>
      <c r="B32" s="106"/>
      <c r="C32" s="106"/>
      <c r="D32" s="106"/>
      <c r="E32" s="106"/>
      <c r="F32" s="106"/>
      <c r="G32" s="106"/>
      <c r="H32" s="106"/>
      <c r="I32" s="106"/>
      <c r="J32" s="106"/>
    </row>
    <row r="33" spans="1:10" ht="8.25" customHeight="1" x14ac:dyDescent="0.3"/>
    <row r="34" spans="1:10" x14ac:dyDescent="0.3">
      <c r="A34" s="105" t="s">
        <v>47</v>
      </c>
      <c r="B34" s="106"/>
      <c r="C34" s="106"/>
      <c r="D34" s="106"/>
      <c r="E34" s="106"/>
      <c r="F34" s="106"/>
      <c r="G34" s="106"/>
      <c r="H34" s="106"/>
      <c r="I34" s="106"/>
      <c r="J34" s="106"/>
    </row>
    <row r="35" spans="1:10" ht="8.25" customHeight="1" x14ac:dyDescent="0.3"/>
    <row r="36" spans="1:10" ht="29.25" customHeight="1" x14ac:dyDescent="0.3">
      <c r="A36" s="105" t="s">
        <v>48</v>
      </c>
      <c r="B36" s="106"/>
      <c r="C36" s="106"/>
      <c r="D36" s="106"/>
      <c r="E36" s="106"/>
      <c r="F36" s="106"/>
      <c r="G36" s="106"/>
      <c r="H36" s="106"/>
      <c r="I36" s="106"/>
      <c r="J36" s="106"/>
    </row>
  </sheetData>
  <mergeCells count="20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4:J34"/>
    <mergeCell ref="A36:J36"/>
    <mergeCell ref="A21:E21"/>
    <mergeCell ref="A23:J23"/>
    <mergeCell ref="A26:E26"/>
    <mergeCell ref="A27:E27"/>
    <mergeCell ref="A30:E30"/>
    <mergeCell ref="A32:J3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topLeftCell="A4" workbookViewId="0">
      <selection activeCell="G21" sqref="G21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9" width="25.33203125" customWidth="1"/>
  </cols>
  <sheetData>
    <row r="1" spans="1:9" ht="42" customHeight="1" x14ac:dyDescent="0.3">
      <c r="A1" s="93" t="s">
        <v>54</v>
      </c>
      <c r="B1" s="93"/>
      <c r="C1" s="93"/>
      <c r="D1" s="93"/>
      <c r="E1" s="93"/>
      <c r="F1" s="93"/>
      <c r="G1" s="93"/>
      <c r="H1" s="93"/>
      <c r="I1" s="93"/>
    </row>
    <row r="2" spans="1:9" ht="18" customHeight="1" x14ac:dyDescent="0.3">
      <c r="A2" s="5"/>
      <c r="B2" s="5"/>
      <c r="C2" s="5"/>
      <c r="D2" s="5"/>
      <c r="E2" s="5"/>
      <c r="F2" s="5"/>
      <c r="G2" s="5"/>
      <c r="H2" s="5"/>
      <c r="I2" s="5"/>
    </row>
    <row r="3" spans="1:9" ht="15.6" x14ac:dyDescent="0.3">
      <c r="A3" s="93" t="s">
        <v>33</v>
      </c>
      <c r="B3" s="93"/>
      <c r="C3" s="93"/>
      <c r="D3" s="93"/>
      <c r="E3" s="93"/>
      <c r="F3" s="93"/>
      <c r="G3" s="93"/>
      <c r="H3" s="95"/>
      <c r="I3" s="95"/>
    </row>
    <row r="4" spans="1:9" ht="17.399999999999999" x14ac:dyDescent="0.3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3">
      <c r="A5" s="93" t="s">
        <v>15</v>
      </c>
      <c r="B5" s="94"/>
      <c r="C5" s="94"/>
      <c r="D5" s="94"/>
      <c r="E5" s="94"/>
      <c r="F5" s="94"/>
      <c r="G5" s="94"/>
      <c r="H5" s="94"/>
      <c r="I5" s="94"/>
    </row>
    <row r="6" spans="1:9" ht="17.399999999999999" x14ac:dyDescent="0.3">
      <c r="A6" s="5"/>
      <c r="B6" s="5"/>
      <c r="C6" s="5"/>
      <c r="D6" s="5"/>
      <c r="E6" s="5"/>
      <c r="F6" s="5"/>
      <c r="G6" s="5"/>
      <c r="H6" s="6"/>
      <c r="I6" s="6"/>
    </row>
    <row r="7" spans="1:9" ht="15.6" x14ac:dyDescent="0.3">
      <c r="A7" s="93" t="s">
        <v>1</v>
      </c>
      <c r="B7" s="113"/>
      <c r="C7" s="113"/>
      <c r="D7" s="113"/>
      <c r="E7" s="113"/>
      <c r="F7" s="113"/>
      <c r="G7" s="113"/>
      <c r="H7" s="113"/>
      <c r="I7" s="113"/>
    </row>
    <row r="8" spans="1:9" ht="17.399999999999999" x14ac:dyDescent="0.3">
      <c r="A8" s="5"/>
      <c r="B8" s="5"/>
      <c r="C8" s="5"/>
      <c r="D8" s="5"/>
      <c r="E8" s="5"/>
      <c r="F8" s="5"/>
      <c r="G8" s="5"/>
      <c r="H8" s="6"/>
      <c r="I8" s="6"/>
    </row>
    <row r="9" spans="1:9" ht="26.4" x14ac:dyDescent="0.3">
      <c r="A9" s="25" t="s">
        <v>16</v>
      </c>
      <c r="B9" s="24" t="s">
        <v>17</v>
      </c>
      <c r="C9" s="24" t="s">
        <v>18</v>
      </c>
      <c r="D9" s="24" t="s">
        <v>14</v>
      </c>
      <c r="E9" s="24" t="s">
        <v>12</v>
      </c>
      <c r="F9" s="25" t="s">
        <v>13</v>
      </c>
      <c r="G9" s="25" t="s">
        <v>49</v>
      </c>
      <c r="H9" s="25" t="s">
        <v>50</v>
      </c>
      <c r="I9" s="25" t="s">
        <v>51</v>
      </c>
    </row>
    <row r="10" spans="1:9" s="72" customFormat="1" ht="15.75" customHeight="1" x14ac:dyDescent="0.3">
      <c r="A10" s="75">
        <v>6</v>
      </c>
      <c r="B10" s="75"/>
      <c r="C10" s="75"/>
      <c r="D10" s="75" t="s">
        <v>19</v>
      </c>
      <c r="E10" s="71">
        <f>E11+E13+E15+E17+E19</f>
        <v>6655545</v>
      </c>
      <c r="F10" s="71">
        <f>F11+F13+F15+F17+F19</f>
        <v>6779288</v>
      </c>
      <c r="G10" s="71">
        <f>G11+G13+G15+G17+G19</f>
        <v>7669280</v>
      </c>
      <c r="H10" s="71">
        <f>H11+H13+H15+H17+H19</f>
        <v>7681276</v>
      </c>
      <c r="I10" s="71">
        <f>I11+I13+I15+I17+I19</f>
        <v>7950756</v>
      </c>
    </row>
    <row r="11" spans="1:9" s="49" customFormat="1" ht="39.6" x14ac:dyDescent="0.3">
      <c r="A11" s="45"/>
      <c r="B11" s="46">
        <v>63</v>
      </c>
      <c r="C11" s="46"/>
      <c r="D11" s="46" t="s">
        <v>52</v>
      </c>
      <c r="E11" s="48">
        <f>E12</f>
        <v>960165</v>
      </c>
      <c r="F11" s="48">
        <f>F12</f>
        <v>13280</v>
      </c>
      <c r="G11" s="48">
        <f>G12</f>
        <v>21600</v>
      </c>
      <c r="H11" s="48">
        <f>H12</f>
        <v>22000</v>
      </c>
      <c r="I11" s="48">
        <f>I12</f>
        <v>22000</v>
      </c>
    </row>
    <row r="12" spans="1:9" x14ac:dyDescent="0.3">
      <c r="A12" s="14"/>
      <c r="B12" s="14"/>
      <c r="C12" s="15">
        <v>52</v>
      </c>
      <c r="D12" s="15" t="s">
        <v>53</v>
      </c>
      <c r="E12" s="10">
        <v>960165</v>
      </c>
      <c r="F12" s="11">
        <v>13280</v>
      </c>
      <c r="G12" s="11">
        <v>21600</v>
      </c>
      <c r="H12" s="11">
        <v>22000</v>
      </c>
      <c r="I12" s="11">
        <v>22000</v>
      </c>
    </row>
    <row r="13" spans="1:9" s="49" customFormat="1" x14ac:dyDescent="0.3">
      <c r="A13" s="79"/>
      <c r="B13" s="79">
        <v>64</v>
      </c>
      <c r="C13" s="80"/>
      <c r="D13" s="46" t="s">
        <v>59</v>
      </c>
      <c r="E13" s="48">
        <f>E14</f>
        <v>4</v>
      </c>
      <c r="F13" s="48">
        <f>F14</f>
        <v>20</v>
      </c>
      <c r="G13" s="48">
        <f>G14</f>
        <v>10</v>
      </c>
      <c r="H13" s="48">
        <f>H14</f>
        <v>20</v>
      </c>
      <c r="I13" s="48">
        <f>I14</f>
        <v>20</v>
      </c>
    </row>
    <row r="14" spans="1:9" x14ac:dyDescent="0.3">
      <c r="A14" s="14"/>
      <c r="B14" s="14"/>
      <c r="C14" s="15">
        <v>11</v>
      </c>
      <c r="D14" s="15" t="s">
        <v>20</v>
      </c>
      <c r="E14" s="10">
        <v>4</v>
      </c>
      <c r="F14" s="11">
        <v>20</v>
      </c>
      <c r="G14" s="11">
        <v>10</v>
      </c>
      <c r="H14" s="11">
        <v>20</v>
      </c>
      <c r="I14" s="11">
        <v>20</v>
      </c>
    </row>
    <row r="15" spans="1:9" s="49" customFormat="1" ht="52.8" x14ac:dyDescent="0.3">
      <c r="A15" s="79"/>
      <c r="B15" s="79">
        <v>65</v>
      </c>
      <c r="C15" s="80"/>
      <c r="D15" s="46" t="s">
        <v>71</v>
      </c>
      <c r="E15" s="47">
        <f>E16</f>
        <v>1123767</v>
      </c>
      <c r="F15" s="47">
        <f>F16</f>
        <v>1102500</v>
      </c>
      <c r="G15" s="47">
        <f>G16</f>
        <v>1244000</v>
      </c>
      <c r="H15" s="47">
        <f>H16</f>
        <v>1242000</v>
      </c>
      <c r="I15" s="47">
        <f>I16</f>
        <v>1242000</v>
      </c>
    </row>
    <row r="16" spans="1:9" x14ac:dyDescent="0.3">
      <c r="A16" s="14"/>
      <c r="B16" s="14"/>
      <c r="C16" s="15">
        <v>11</v>
      </c>
      <c r="D16" s="15" t="s">
        <v>20</v>
      </c>
      <c r="E16" s="10">
        <v>1123767</v>
      </c>
      <c r="F16" s="11">
        <v>1102500</v>
      </c>
      <c r="G16" s="11">
        <v>1244000</v>
      </c>
      <c r="H16" s="11">
        <v>1242000</v>
      </c>
      <c r="I16" s="11">
        <v>1242000</v>
      </c>
    </row>
    <row r="17" spans="1:9" s="49" customFormat="1" x14ac:dyDescent="0.3">
      <c r="A17" s="79"/>
      <c r="B17" s="79">
        <v>66</v>
      </c>
      <c r="C17" s="80"/>
      <c r="D17" s="80" t="s">
        <v>73</v>
      </c>
      <c r="E17" s="47">
        <f>E18</f>
        <v>100000</v>
      </c>
      <c r="F17" s="47">
        <f>F18</f>
        <v>0</v>
      </c>
      <c r="G17" s="47">
        <f>G18</f>
        <v>0</v>
      </c>
      <c r="H17" s="47">
        <f>H18</f>
        <v>0</v>
      </c>
      <c r="I17" s="47">
        <f>I18</f>
        <v>0</v>
      </c>
    </row>
    <row r="18" spans="1:9" x14ac:dyDescent="0.3">
      <c r="A18" s="14"/>
      <c r="B18" s="14"/>
      <c r="C18" s="15">
        <v>6</v>
      </c>
      <c r="D18" s="15" t="s">
        <v>72</v>
      </c>
      <c r="E18" s="10">
        <v>100000</v>
      </c>
      <c r="F18" s="11"/>
      <c r="G18" s="11"/>
      <c r="H18" s="11"/>
      <c r="I18" s="11"/>
    </row>
    <row r="19" spans="1:9" s="49" customFormat="1" ht="39.6" x14ac:dyDescent="0.3">
      <c r="A19" s="81"/>
      <c r="B19" s="81">
        <v>67</v>
      </c>
      <c r="C19" s="81"/>
      <c r="D19" s="82" t="s">
        <v>60</v>
      </c>
      <c r="E19" s="48">
        <f>E20</f>
        <v>4471609</v>
      </c>
      <c r="F19" s="48">
        <f>F20</f>
        <v>5663488</v>
      </c>
      <c r="G19" s="48">
        <v>6403670</v>
      </c>
      <c r="H19" s="48">
        <f>H20</f>
        <v>6417256</v>
      </c>
      <c r="I19" s="48">
        <v>6686736</v>
      </c>
    </row>
    <row r="20" spans="1:9" x14ac:dyDescent="0.3">
      <c r="A20" s="17"/>
      <c r="B20" s="17"/>
      <c r="C20" s="17">
        <v>11</v>
      </c>
      <c r="D20" s="15" t="s">
        <v>20</v>
      </c>
      <c r="E20" s="10">
        <v>4471609</v>
      </c>
      <c r="F20" s="11">
        <v>5663488</v>
      </c>
      <c r="G20" s="11">
        <v>6403670</v>
      </c>
      <c r="H20" s="11">
        <v>6417256</v>
      </c>
      <c r="I20" s="12">
        <v>6417256</v>
      </c>
    </row>
    <row r="21" spans="1:9" x14ac:dyDescent="0.3">
      <c r="A21" s="17"/>
      <c r="B21" s="17"/>
      <c r="C21" s="15"/>
      <c r="D21" s="15"/>
      <c r="E21" s="10"/>
      <c r="F21" s="11"/>
      <c r="G21" s="11"/>
      <c r="H21" s="11"/>
      <c r="I21" s="12"/>
    </row>
    <row r="23" spans="1:9" ht="15.6" x14ac:dyDescent="0.3">
      <c r="A23" s="93" t="s">
        <v>21</v>
      </c>
      <c r="B23" s="113"/>
      <c r="C23" s="113"/>
      <c r="D23" s="113"/>
      <c r="E23" s="113"/>
      <c r="F23" s="113"/>
      <c r="G23" s="113"/>
      <c r="H23" s="113"/>
      <c r="I23" s="113"/>
    </row>
    <row r="24" spans="1:9" ht="17.399999999999999" x14ac:dyDescent="0.3">
      <c r="A24" s="5"/>
      <c r="B24" s="5"/>
      <c r="C24" s="5"/>
      <c r="D24" s="5"/>
      <c r="E24" s="5"/>
      <c r="F24" s="5"/>
      <c r="G24" s="5"/>
      <c r="H24" s="6"/>
      <c r="I24" s="6"/>
    </row>
    <row r="25" spans="1:9" ht="26.4" x14ac:dyDescent="0.3">
      <c r="A25" s="25" t="s">
        <v>16</v>
      </c>
      <c r="B25" s="24" t="s">
        <v>17</v>
      </c>
      <c r="C25" s="24" t="s">
        <v>18</v>
      </c>
      <c r="D25" s="24" t="s">
        <v>22</v>
      </c>
      <c r="E25" s="24" t="s">
        <v>12</v>
      </c>
      <c r="F25" s="25" t="s">
        <v>13</v>
      </c>
      <c r="G25" s="25" t="s">
        <v>49</v>
      </c>
      <c r="H25" s="25" t="s">
        <v>50</v>
      </c>
      <c r="I25" s="25" t="s">
        <v>51</v>
      </c>
    </row>
    <row r="26" spans="1:9" s="74" customFormat="1" ht="15.75" customHeight="1" x14ac:dyDescent="0.3">
      <c r="A26" s="76">
        <v>3</v>
      </c>
      <c r="B26" s="76"/>
      <c r="C26" s="76"/>
      <c r="D26" s="76" t="s">
        <v>23</v>
      </c>
      <c r="E26" s="73">
        <f>E27+E29+E32</f>
        <v>5696493</v>
      </c>
      <c r="F26" s="73">
        <f>F27+F29+F32</f>
        <v>6506438</v>
      </c>
      <c r="G26" s="73">
        <f>G27+G29+G32</f>
        <v>7602280</v>
      </c>
      <c r="H26" s="73">
        <f>H27+H29+H32</f>
        <v>7681276</v>
      </c>
      <c r="I26" s="73">
        <f>I27+I29+I32</f>
        <v>7871756</v>
      </c>
    </row>
    <row r="27" spans="1:9" s="49" customFormat="1" ht="15.75" customHeight="1" x14ac:dyDescent="0.3">
      <c r="A27" s="45"/>
      <c r="B27" s="46">
        <v>31</v>
      </c>
      <c r="C27" s="46"/>
      <c r="D27" s="46" t="s">
        <v>24</v>
      </c>
      <c r="E27" s="48">
        <f>E28</f>
        <v>4480163</v>
      </c>
      <c r="F27" s="48">
        <f>F28</f>
        <v>4889954</v>
      </c>
      <c r="G27" s="48">
        <f>G28</f>
        <v>5865750</v>
      </c>
      <c r="H27" s="48">
        <f>H28</f>
        <v>6071456</v>
      </c>
      <c r="I27" s="48">
        <f>I28</f>
        <v>6240936</v>
      </c>
    </row>
    <row r="28" spans="1:9" x14ac:dyDescent="0.3">
      <c r="A28" s="14"/>
      <c r="B28" s="14"/>
      <c r="C28" s="15">
        <v>11</v>
      </c>
      <c r="D28" s="15" t="s">
        <v>20</v>
      </c>
      <c r="E28" s="10">
        <v>4480163</v>
      </c>
      <c r="F28" s="11">
        <v>4889954</v>
      </c>
      <c r="G28" s="11">
        <v>5865750</v>
      </c>
      <c r="H28" s="11">
        <v>6071456</v>
      </c>
      <c r="I28" s="11">
        <v>6240936</v>
      </c>
    </row>
    <row r="29" spans="1:9" s="49" customFormat="1" ht="16.95" customHeight="1" x14ac:dyDescent="0.3">
      <c r="A29" s="79"/>
      <c r="B29" s="79">
        <v>32</v>
      </c>
      <c r="C29" s="80"/>
      <c r="D29" s="79" t="s">
        <v>36</v>
      </c>
      <c r="E29" s="48">
        <f>E30+E31</f>
        <v>1191529</v>
      </c>
      <c r="F29" s="48">
        <f>F30+F31</f>
        <v>1593066</v>
      </c>
      <c r="G29" s="48">
        <f>G30+G31</f>
        <v>1713530</v>
      </c>
      <c r="H29" s="48">
        <f>H30+H31</f>
        <v>1585820</v>
      </c>
      <c r="I29" s="48">
        <f>I30+I31</f>
        <v>1606820</v>
      </c>
    </row>
    <row r="30" spans="1:9" x14ac:dyDescent="0.3">
      <c r="A30" s="14"/>
      <c r="B30" s="14"/>
      <c r="C30" s="15">
        <v>11</v>
      </c>
      <c r="D30" s="15" t="s">
        <v>20</v>
      </c>
      <c r="E30" s="10">
        <v>1162929</v>
      </c>
      <c r="F30" s="11">
        <v>1579786</v>
      </c>
      <c r="G30" s="11">
        <v>1691930</v>
      </c>
      <c r="H30" s="11">
        <v>1563820</v>
      </c>
      <c r="I30" s="11">
        <v>1584820</v>
      </c>
    </row>
    <row r="31" spans="1:9" x14ac:dyDescent="0.3">
      <c r="A31" s="14"/>
      <c r="B31" s="29"/>
      <c r="C31" s="15">
        <v>52</v>
      </c>
      <c r="D31" s="15" t="s">
        <v>53</v>
      </c>
      <c r="E31" s="10">
        <v>28600</v>
      </c>
      <c r="F31" s="11">
        <v>13280</v>
      </c>
      <c r="G31" s="11">
        <v>21600</v>
      </c>
      <c r="H31" s="11">
        <v>22000</v>
      </c>
      <c r="I31" s="11">
        <v>22000</v>
      </c>
    </row>
    <row r="32" spans="1:9" s="49" customFormat="1" x14ac:dyDescent="0.3">
      <c r="A32" s="79"/>
      <c r="B32" s="79">
        <v>34</v>
      </c>
      <c r="C32" s="80"/>
      <c r="D32" s="80" t="s">
        <v>61</v>
      </c>
      <c r="E32" s="48">
        <f>E33</f>
        <v>24801</v>
      </c>
      <c r="F32" s="48">
        <f>F33</f>
        <v>23418</v>
      </c>
      <c r="G32" s="48">
        <f>G33</f>
        <v>23000</v>
      </c>
      <c r="H32" s="48">
        <f>H33</f>
        <v>24000</v>
      </c>
      <c r="I32" s="48">
        <f>I33</f>
        <v>24000</v>
      </c>
    </row>
    <row r="33" spans="1:9" x14ac:dyDescent="0.3">
      <c r="A33" s="14"/>
      <c r="B33" s="29"/>
      <c r="C33" s="15">
        <v>11</v>
      </c>
      <c r="D33" s="15" t="s">
        <v>20</v>
      </c>
      <c r="E33" s="10">
        <v>24801</v>
      </c>
      <c r="F33" s="11">
        <v>23418</v>
      </c>
      <c r="G33" s="11">
        <v>23000</v>
      </c>
      <c r="H33" s="11">
        <v>24000</v>
      </c>
      <c r="I33" s="11">
        <v>24000</v>
      </c>
    </row>
    <row r="34" spans="1:9" s="74" customFormat="1" ht="26.4" x14ac:dyDescent="0.3">
      <c r="A34" s="77">
        <v>4</v>
      </c>
      <c r="B34" s="77"/>
      <c r="C34" s="77"/>
      <c r="D34" s="78" t="s">
        <v>25</v>
      </c>
      <c r="E34" s="73">
        <f t="shared" ref="E34:I35" si="0">E35</f>
        <v>110962</v>
      </c>
      <c r="F34" s="73">
        <f t="shared" si="0"/>
        <v>91800</v>
      </c>
      <c r="G34" s="73">
        <f t="shared" si="0"/>
        <v>67000</v>
      </c>
      <c r="H34" s="73">
        <f t="shared" si="0"/>
        <v>79000</v>
      </c>
      <c r="I34" s="73">
        <f t="shared" si="0"/>
        <v>79000</v>
      </c>
    </row>
    <row r="35" spans="1:9" s="49" customFormat="1" ht="39.6" x14ac:dyDescent="0.3">
      <c r="A35" s="46"/>
      <c r="B35" s="46">
        <v>42</v>
      </c>
      <c r="C35" s="46"/>
      <c r="D35" s="83" t="s">
        <v>55</v>
      </c>
      <c r="E35" s="48">
        <f t="shared" si="0"/>
        <v>110962</v>
      </c>
      <c r="F35" s="48">
        <f t="shared" si="0"/>
        <v>91800</v>
      </c>
      <c r="G35" s="48">
        <f t="shared" si="0"/>
        <v>67000</v>
      </c>
      <c r="H35" s="48">
        <f t="shared" si="0"/>
        <v>79000</v>
      </c>
      <c r="I35" s="48">
        <f t="shared" si="0"/>
        <v>79000</v>
      </c>
    </row>
    <row r="36" spans="1:9" x14ac:dyDescent="0.3">
      <c r="A36" s="17"/>
      <c r="B36" s="17"/>
      <c r="C36" s="15">
        <v>11</v>
      </c>
      <c r="D36" s="15" t="s">
        <v>20</v>
      </c>
      <c r="E36" s="10">
        <v>110962</v>
      </c>
      <c r="F36" s="11">
        <v>91800</v>
      </c>
      <c r="G36" s="11">
        <v>67000</v>
      </c>
      <c r="H36" s="11">
        <v>79000</v>
      </c>
      <c r="I36" s="12">
        <v>79000</v>
      </c>
    </row>
  </sheetData>
  <mergeCells count="5">
    <mergeCell ref="A7:I7"/>
    <mergeCell ref="A23:I23"/>
    <mergeCell ref="A1:I1"/>
    <mergeCell ref="A3:I3"/>
    <mergeCell ref="A5:I5"/>
  </mergeCells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7"/>
  <sheetViews>
    <sheetView topLeftCell="AK1" workbookViewId="0">
      <selection activeCell="K1" sqref="K1:BF1048576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4" width="25.33203125" customWidth="1"/>
    <col min="5" max="5" width="16.6640625" customWidth="1"/>
    <col min="6" max="6" width="15.88671875" customWidth="1"/>
    <col min="7" max="7" width="18.44140625" customWidth="1"/>
    <col min="8" max="8" width="13.77734375" customWidth="1"/>
    <col min="9" max="9" width="10.77734375" customWidth="1"/>
  </cols>
  <sheetData>
    <row r="1" spans="1:10" ht="42" customHeight="1" x14ac:dyDescent="0.3">
      <c r="A1" s="93" t="s">
        <v>54</v>
      </c>
      <c r="B1" s="93"/>
      <c r="C1" s="93"/>
      <c r="D1" s="93"/>
      <c r="E1" s="93"/>
      <c r="F1" s="93"/>
      <c r="G1" s="93"/>
      <c r="H1" s="93"/>
      <c r="I1" s="93"/>
    </row>
    <row r="2" spans="1:10" ht="18" customHeight="1" x14ac:dyDescent="0.3">
      <c r="A2" s="5"/>
      <c r="B2" s="5"/>
      <c r="C2" s="5"/>
      <c r="D2" s="5"/>
      <c r="E2" s="5"/>
      <c r="F2" s="5"/>
      <c r="G2" s="5"/>
      <c r="H2" s="5"/>
      <c r="I2" s="84">
        <v>7.5345000000000004</v>
      </c>
    </row>
    <row r="3" spans="1:10" ht="15.6" x14ac:dyDescent="0.3">
      <c r="A3" s="93" t="s">
        <v>33</v>
      </c>
      <c r="B3" s="93"/>
      <c r="C3" s="93"/>
      <c r="D3" s="93"/>
      <c r="E3" s="93"/>
      <c r="F3" s="93"/>
      <c r="G3" s="93"/>
      <c r="H3" s="95"/>
      <c r="I3" s="95"/>
    </row>
    <row r="4" spans="1:10" ht="17.399999999999999" x14ac:dyDescent="0.3">
      <c r="A4" s="5"/>
      <c r="B4" s="5"/>
      <c r="C4" s="5"/>
      <c r="D4" s="5"/>
      <c r="E4" s="5"/>
      <c r="F4" s="5"/>
      <c r="G4" s="5"/>
      <c r="H4" s="6"/>
      <c r="I4" s="6"/>
    </row>
    <row r="5" spans="1:10" ht="18" customHeight="1" x14ac:dyDescent="0.3">
      <c r="A5" s="93" t="s">
        <v>15</v>
      </c>
      <c r="B5" s="94"/>
      <c r="C5" s="94"/>
      <c r="D5" s="94"/>
      <c r="E5" s="94"/>
      <c r="F5" s="94"/>
      <c r="G5" s="94"/>
      <c r="H5" s="94"/>
      <c r="I5" s="94"/>
    </row>
    <row r="6" spans="1:10" ht="17.399999999999999" x14ac:dyDescent="0.3">
      <c r="A6" s="5"/>
      <c r="B6" s="5"/>
      <c r="C6" s="5"/>
      <c r="D6" s="5"/>
      <c r="E6" s="5"/>
      <c r="F6" s="5"/>
      <c r="G6" s="5"/>
      <c r="H6" s="6"/>
      <c r="I6" s="6"/>
    </row>
    <row r="7" spans="1:10" ht="15.6" x14ac:dyDescent="0.3">
      <c r="A7" s="93" t="s">
        <v>1</v>
      </c>
      <c r="B7" s="113"/>
      <c r="C7" s="113"/>
      <c r="D7" s="113"/>
      <c r="E7" s="113"/>
      <c r="F7" s="113"/>
      <c r="G7" s="113"/>
      <c r="H7" s="113"/>
      <c r="I7" s="113"/>
    </row>
    <row r="8" spans="1:10" ht="17.399999999999999" x14ac:dyDescent="0.3">
      <c r="A8" s="5"/>
      <c r="B8" s="5"/>
      <c r="C8" s="5"/>
      <c r="D8" s="5"/>
      <c r="E8" s="5"/>
      <c r="F8" s="5"/>
      <c r="G8" s="5"/>
      <c r="H8" s="6"/>
      <c r="I8" s="6"/>
    </row>
    <row r="9" spans="1:10" ht="26.4" x14ac:dyDescent="0.3">
      <c r="A9" s="25" t="s">
        <v>16</v>
      </c>
      <c r="B9" s="24" t="s">
        <v>17</v>
      </c>
      <c r="C9" s="24" t="s">
        <v>18</v>
      </c>
      <c r="D9" s="24" t="s">
        <v>14</v>
      </c>
      <c r="E9" s="24" t="s">
        <v>12</v>
      </c>
      <c r="F9" s="25" t="s">
        <v>13</v>
      </c>
      <c r="G9" s="25" t="s">
        <v>49</v>
      </c>
      <c r="H9" s="25" t="s">
        <v>50</v>
      </c>
      <c r="I9" s="25" t="s">
        <v>51</v>
      </c>
    </row>
    <row r="10" spans="1:10" s="72" customFormat="1" ht="15.75" customHeight="1" x14ac:dyDescent="0.3">
      <c r="A10" s="75">
        <v>6</v>
      </c>
      <c r="B10" s="75"/>
      <c r="C10" s="75"/>
      <c r="D10" s="75" t="s">
        <v>19</v>
      </c>
      <c r="E10" s="71">
        <f>E11+E13+E15+E17+E19</f>
        <v>883342.62392992224</v>
      </c>
      <c r="F10" s="71">
        <f>F11+F13+F15+F17+F19</f>
        <v>899766.14241157344</v>
      </c>
      <c r="G10" s="71">
        <f>G11+G13+G15+G17+G19</f>
        <v>1017888.3801181233</v>
      </c>
      <c r="H10" s="71">
        <f>H11+H13+H15+H17+H19</f>
        <v>1019480.5229278652</v>
      </c>
      <c r="I10" s="71">
        <f>I11+I13+I15+I17+I19</f>
        <v>1019480.5229278652</v>
      </c>
      <c r="J10" s="72">
        <v>7.5345000000000004</v>
      </c>
    </row>
    <row r="11" spans="1:10" s="49" customFormat="1" ht="39.6" x14ac:dyDescent="0.3">
      <c r="A11" s="45"/>
      <c r="B11" s="46">
        <v>63</v>
      </c>
      <c r="C11" s="46"/>
      <c r="D11" s="46" t="s">
        <v>52</v>
      </c>
      <c r="E11" s="48">
        <f>E12</f>
        <v>127435.79534142942</v>
      </c>
      <c r="F11" s="48">
        <f>F12</f>
        <v>1762.5588957462339</v>
      </c>
      <c r="G11" s="48">
        <f>G12</f>
        <v>2866.8126617559228</v>
      </c>
      <c r="H11" s="48">
        <f>H12</f>
        <v>2919.9017851217732</v>
      </c>
      <c r="I11" s="48">
        <f>I12</f>
        <v>2919.9017851217732</v>
      </c>
    </row>
    <row r="12" spans="1:10" x14ac:dyDescent="0.3">
      <c r="A12" s="14"/>
      <c r="B12" s="14"/>
      <c r="C12" s="15">
        <v>52</v>
      </c>
      <c r="D12" s="15" t="s">
        <v>53</v>
      </c>
      <c r="E12" s="10">
        <f>' Račun prihoda i rashoda'!E12/'Račun prihoda i rashoda EUR'!$I$2</f>
        <v>127435.79534142942</v>
      </c>
      <c r="F12" s="10">
        <f>' Račun prihoda i rashoda'!F12/'Račun prihoda i rashoda EUR'!$I$2</f>
        <v>1762.5588957462339</v>
      </c>
      <c r="G12" s="10">
        <f>' Račun prihoda i rashoda'!G12/'Račun prihoda i rashoda EUR'!$I$2</f>
        <v>2866.8126617559228</v>
      </c>
      <c r="H12" s="10">
        <f>' Račun prihoda i rashoda'!H12/'Račun prihoda i rashoda EUR'!$I$2</f>
        <v>2919.9017851217732</v>
      </c>
      <c r="I12" s="10">
        <f>' Račun prihoda i rashoda'!I12/'Račun prihoda i rashoda EUR'!$I$2</f>
        <v>2919.9017851217732</v>
      </c>
    </row>
    <row r="13" spans="1:10" s="49" customFormat="1" x14ac:dyDescent="0.3">
      <c r="A13" s="79"/>
      <c r="B13" s="79">
        <v>64</v>
      </c>
      <c r="C13" s="80"/>
      <c r="D13" s="46" t="s">
        <v>59</v>
      </c>
      <c r="E13" s="48">
        <f>E14</f>
        <v>0.53089123365850421</v>
      </c>
      <c r="F13" s="48">
        <f>F14</f>
        <v>2.654456168292521</v>
      </c>
      <c r="G13" s="48">
        <f>G14</f>
        <v>1.3272280841462605</v>
      </c>
      <c r="H13" s="48">
        <f>H14</f>
        <v>2.654456168292521</v>
      </c>
      <c r="I13" s="48">
        <f>I14</f>
        <v>2.654456168292521</v>
      </c>
    </row>
    <row r="14" spans="1:10" x14ac:dyDescent="0.3">
      <c r="A14" s="14"/>
      <c r="B14" s="14"/>
      <c r="C14" s="15">
        <v>11</v>
      </c>
      <c r="D14" s="15" t="s">
        <v>20</v>
      </c>
      <c r="E14" s="10">
        <f>' Račun prihoda i rashoda'!E14/'Račun prihoda i rashoda EUR'!$I$2</f>
        <v>0.53089123365850421</v>
      </c>
      <c r="F14" s="10">
        <f>' Račun prihoda i rashoda'!F14/'Račun prihoda i rashoda EUR'!$I$2</f>
        <v>2.654456168292521</v>
      </c>
      <c r="G14" s="10">
        <f>' Račun prihoda i rashoda'!G14/'Račun prihoda i rashoda EUR'!$I$2</f>
        <v>1.3272280841462605</v>
      </c>
      <c r="H14" s="10">
        <f>' Račun prihoda i rashoda'!H14/'Račun prihoda i rashoda EUR'!$I$2</f>
        <v>2.654456168292521</v>
      </c>
      <c r="I14" s="10">
        <f>' Račun prihoda i rashoda'!I14/'Račun prihoda i rashoda EUR'!$I$2</f>
        <v>2.654456168292521</v>
      </c>
    </row>
    <row r="15" spans="1:10" s="49" customFormat="1" ht="52.8" x14ac:dyDescent="0.3">
      <c r="A15" s="79"/>
      <c r="B15" s="79">
        <v>65</v>
      </c>
      <c r="C15" s="80"/>
      <c r="D15" s="46" t="s">
        <v>71</v>
      </c>
      <c r="E15" s="47">
        <f>E16</f>
        <v>149149.51224367906</v>
      </c>
      <c r="F15" s="47">
        <f>F16</f>
        <v>146326.89627712523</v>
      </c>
      <c r="G15" s="47">
        <f>G16</f>
        <v>165107.17366779479</v>
      </c>
      <c r="H15" s="47">
        <f>H16</f>
        <v>164841.72805096555</v>
      </c>
      <c r="I15" s="47">
        <f>I16</f>
        <v>164841.72805096555</v>
      </c>
    </row>
    <row r="16" spans="1:10" x14ac:dyDescent="0.3">
      <c r="A16" s="14"/>
      <c r="B16" s="14"/>
      <c r="C16" s="15">
        <v>11</v>
      </c>
      <c r="D16" s="15" t="s">
        <v>20</v>
      </c>
      <c r="E16" s="10">
        <f>' Račun prihoda i rashoda'!E16/'Račun prihoda i rashoda EUR'!$I$2</f>
        <v>149149.51224367906</v>
      </c>
      <c r="F16" s="10">
        <f>' Račun prihoda i rashoda'!F16/'Račun prihoda i rashoda EUR'!$I$2</f>
        <v>146326.89627712523</v>
      </c>
      <c r="G16" s="10">
        <f>' Račun prihoda i rashoda'!G16/'Račun prihoda i rashoda EUR'!$I$2</f>
        <v>165107.17366779479</v>
      </c>
      <c r="H16" s="10">
        <f>' Račun prihoda i rashoda'!H16/'Račun prihoda i rashoda EUR'!$I$2</f>
        <v>164841.72805096555</v>
      </c>
      <c r="I16" s="10">
        <f>' Račun prihoda i rashoda'!I16/'Račun prihoda i rashoda EUR'!$I$2</f>
        <v>164841.72805096555</v>
      </c>
    </row>
    <row r="17" spans="1:10" s="49" customFormat="1" x14ac:dyDescent="0.3">
      <c r="A17" s="79"/>
      <c r="B17" s="79">
        <v>66</v>
      </c>
      <c r="C17" s="80"/>
      <c r="D17" s="80" t="s">
        <v>73</v>
      </c>
      <c r="E17" s="47">
        <f>E18</f>
        <v>13272.280841462605</v>
      </c>
      <c r="F17" s="47">
        <f>F18</f>
        <v>0</v>
      </c>
      <c r="G17" s="47">
        <f>G18</f>
        <v>0</v>
      </c>
      <c r="H17" s="47">
        <f>H18</f>
        <v>0</v>
      </c>
      <c r="I17" s="47">
        <f>I18</f>
        <v>0</v>
      </c>
    </row>
    <row r="18" spans="1:10" x14ac:dyDescent="0.3">
      <c r="A18" s="14"/>
      <c r="B18" s="14"/>
      <c r="C18" s="15">
        <v>6</v>
      </c>
      <c r="D18" s="15" t="s">
        <v>72</v>
      </c>
      <c r="E18" s="10">
        <f>' Račun prihoda i rashoda'!E18/'Račun prihoda i rashoda EUR'!$I$2</f>
        <v>13272.280841462605</v>
      </c>
      <c r="F18" s="10">
        <f>' Račun prihoda i rashoda'!F18/'Račun prihoda i rashoda EUR'!$I$2</f>
        <v>0</v>
      </c>
      <c r="G18" s="10">
        <f>' Račun prihoda i rashoda'!G18/'Račun prihoda i rashoda EUR'!$I$2</f>
        <v>0</v>
      </c>
      <c r="H18" s="10">
        <f>' Račun prihoda i rashoda'!H18/'Račun prihoda i rashoda EUR'!$I$2</f>
        <v>0</v>
      </c>
      <c r="I18" s="10">
        <f>' Račun prihoda i rashoda'!I18/'Račun prihoda i rashoda EUR'!$I$2</f>
        <v>0</v>
      </c>
    </row>
    <row r="19" spans="1:10" s="49" customFormat="1" ht="39.6" x14ac:dyDescent="0.3">
      <c r="A19" s="81"/>
      <c r="B19" s="81">
        <v>67</v>
      </c>
      <c r="C19" s="81"/>
      <c r="D19" s="82" t="s">
        <v>60</v>
      </c>
      <c r="E19" s="48">
        <f>E20</f>
        <v>593484.50461211754</v>
      </c>
      <c r="F19" s="48">
        <f>F20</f>
        <v>751674.03278253367</v>
      </c>
      <c r="G19" s="48">
        <f>G20</f>
        <v>849913.06656048843</v>
      </c>
      <c r="H19" s="48">
        <f>H20</f>
        <v>851716.23863560951</v>
      </c>
      <c r="I19" s="48">
        <f>I20</f>
        <v>851716.23863560951</v>
      </c>
      <c r="J19" s="88"/>
    </row>
    <row r="20" spans="1:10" x14ac:dyDescent="0.3">
      <c r="A20" s="17"/>
      <c r="B20" s="17"/>
      <c r="C20" s="17">
        <v>11</v>
      </c>
      <c r="D20" s="15" t="s">
        <v>20</v>
      </c>
      <c r="E20" s="10">
        <f>' Račun prihoda i rashoda'!E20/'Račun prihoda i rashoda EUR'!$I$2</f>
        <v>593484.50461211754</v>
      </c>
      <c r="F20" s="10">
        <f>' Račun prihoda i rashoda'!F20/'Račun prihoda i rashoda EUR'!$I$2</f>
        <v>751674.03278253367</v>
      </c>
      <c r="G20" s="10">
        <f>' Račun prihoda i rashoda'!G20/'Račun prihoda i rashoda EUR'!$I$2</f>
        <v>849913.06656048843</v>
      </c>
      <c r="H20" s="10">
        <f>' Račun prihoda i rashoda'!H20/'Račun prihoda i rashoda EUR'!$I$2</f>
        <v>851716.23863560951</v>
      </c>
      <c r="I20" s="85">
        <f>' Račun prihoda i rashoda'!I20/'Račun prihoda i rashoda EUR'!$I$2</f>
        <v>851716.23863560951</v>
      </c>
      <c r="J20" s="88"/>
    </row>
    <row r="21" spans="1:10" x14ac:dyDescent="0.3">
      <c r="A21" s="17"/>
      <c r="B21" s="17"/>
      <c r="C21" s="15"/>
      <c r="D21" s="15"/>
      <c r="E21" s="10"/>
      <c r="F21" s="11"/>
      <c r="G21" s="11"/>
      <c r="H21" s="11"/>
      <c r="I21" s="12"/>
    </row>
    <row r="22" spans="1:10" x14ac:dyDescent="0.3">
      <c r="A22" s="89"/>
      <c r="B22" s="89"/>
      <c r="C22" s="90"/>
      <c r="D22" s="90"/>
      <c r="E22" s="56"/>
      <c r="F22" s="56"/>
      <c r="G22" s="56"/>
      <c r="H22" s="56"/>
      <c r="I22" s="57"/>
    </row>
    <row r="24" spans="1:10" ht="15.6" x14ac:dyDescent="0.3">
      <c r="A24" s="93" t="s">
        <v>21</v>
      </c>
      <c r="B24" s="113"/>
      <c r="C24" s="113"/>
      <c r="D24" s="113"/>
      <c r="E24" s="113"/>
      <c r="F24" s="113"/>
      <c r="G24" s="113"/>
      <c r="H24" s="113"/>
      <c r="I24" s="113"/>
    </row>
    <row r="25" spans="1:10" ht="17.399999999999999" x14ac:dyDescent="0.3">
      <c r="A25" s="5"/>
      <c r="B25" s="5"/>
      <c r="C25" s="5"/>
      <c r="D25" s="5"/>
      <c r="E25" s="5"/>
      <c r="F25" s="5"/>
      <c r="G25" s="5"/>
      <c r="H25" s="6"/>
      <c r="I25" s="6"/>
    </row>
    <row r="26" spans="1:10" ht="26.4" x14ac:dyDescent="0.3">
      <c r="A26" s="25" t="s">
        <v>16</v>
      </c>
      <c r="B26" s="24" t="s">
        <v>17</v>
      </c>
      <c r="C26" s="24" t="s">
        <v>18</v>
      </c>
      <c r="D26" s="24" t="s">
        <v>22</v>
      </c>
      <c r="E26" s="24" t="s">
        <v>12</v>
      </c>
      <c r="F26" s="25" t="s">
        <v>13</v>
      </c>
      <c r="G26" s="25" t="s">
        <v>49</v>
      </c>
      <c r="H26" s="25" t="s">
        <v>50</v>
      </c>
      <c r="I26" s="25" t="s">
        <v>51</v>
      </c>
    </row>
    <row r="27" spans="1:10" s="74" customFormat="1" ht="15.75" customHeight="1" x14ac:dyDescent="0.3">
      <c r="A27" s="76">
        <v>3</v>
      </c>
      <c r="B27" s="76"/>
      <c r="C27" s="76"/>
      <c r="D27" s="76" t="s">
        <v>23</v>
      </c>
      <c r="E27" s="73">
        <f>E28+E30+E33</f>
        <v>756054.54907425842</v>
      </c>
      <c r="F27" s="73">
        <f>F28+F30+F33</f>
        <v>863552.72413564264</v>
      </c>
      <c r="G27" s="73">
        <f>G28+G30+G33</f>
        <v>1008995.9519543432</v>
      </c>
      <c r="H27" s="73">
        <f>H28+H30+H33</f>
        <v>1019480.5229278649</v>
      </c>
      <c r="I27" s="73">
        <f>I28+I30+I33</f>
        <v>1044761.5634746831</v>
      </c>
    </row>
    <row r="28" spans="1:10" s="49" customFormat="1" ht="15.75" customHeight="1" x14ac:dyDescent="0.3">
      <c r="A28" s="45"/>
      <c r="B28" s="46">
        <v>31</v>
      </c>
      <c r="C28" s="46"/>
      <c r="D28" s="46" t="s">
        <v>24</v>
      </c>
      <c r="E28" s="48">
        <f>E29</f>
        <v>594619.8155152963</v>
      </c>
      <c r="F28" s="48">
        <f>F29</f>
        <v>649008.42789833434</v>
      </c>
      <c r="G28" s="48">
        <f>G29</f>
        <v>778518.81345809274</v>
      </c>
      <c r="H28" s="48">
        <f>H29</f>
        <v>805820.69148583175</v>
      </c>
      <c r="I28" s="48">
        <f>I29</f>
        <v>828314.55305594264</v>
      </c>
    </row>
    <row r="29" spans="1:10" x14ac:dyDescent="0.3">
      <c r="A29" s="14"/>
      <c r="B29" s="14"/>
      <c r="C29" s="15">
        <v>11</v>
      </c>
      <c r="D29" s="15" t="s">
        <v>20</v>
      </c>
      <c r="E29" s="10">
        <f>' Račun prihoda i rashoda'!E28/'Račun prihoda i rashoda EUR'!$I$2</f>
        <v>594619.8155152963</v>
      </c>
      <c r="F29" s="10">
        <f>' Račun prihoda i rashoda'!F28/'Račun prihoda i rashoda EUR'!$I$2</f>
        <v>649008.42789833434</v>
      </c>
      <c r="G29" s="10">
        <f>' Račun prihoda i rashoda'!G28/'Račun prihoda i rashoda EUR'!$I$2</f>
        <v>778518.81345809274</v>
      </c>
      <c r="H29" s="10">
        <f>' Račun prihoda i rashoda'!H28/'Račun prihoda i rashoda EUR'!$I$2</f>
        <v>805820.69148583175</v>
      </c>
      <c r="I29" s="10">
        <f>' Račun prihoda i rashoda'!I28/'Račun prihoda i rashoda EUR'!$I$2</f>
        <v>828314.55305594264</v>
      </c>
    </row>
    <row r="30" spans="1:10" s="49" customFormat="1" ht="16.95" customHeight="1" x14ac:dyDescent="0.3">
      <c r="A30" s="79"/>
      <c r="B30" s="79">
        <v>32</v>
      </c>
      <c r="C30" s="80"/>
      <c r="D30" s="79" t="s">
        <v>36</v>
      </c>
      <c r="E30" s="48">
        <f>E31+E32</f>
        <v>158143.07518747094</v>
      </c>
      <c r="F30" s="48">
        <f>F31+F32</f>
        <v>211436.19350985467</v>
      </c>
      <c r="G30" s="48">
        <f>G31+G32</f>
        <v>227424.51390271416</v>
      </c>
      <c r="H30" s="48">
        <f>H31+H32</f>
        <v>210474.48404008226</v>
      </c>
      <c r="I30" s="48">
        <f>I31+I32</f>
        <v>213261.66301678942</v>
      </c>
    </row>
    <row r="31" spans="1:10" x14ac:dyDescent="0.3">
      <c r="A31" s="14"/>
      <c r="B31" s="14"/>
      <c r="C31" s="15">
        <v>11</v>
      </c>
      <c r="D31" s="15" t="s">
        <v>20</v>
      </c>
      <c r="E31" s="10">
        <f>' Račun prihoda i rashoda'!E30/'Račun prihoda i rashoda EUR'!$I$2</f>
        <v>154347.20286681264</v>
      </c>
      <c r="F31" s="10">
        <f>' Račun prihoda i rashoda'!F30/'Račun prihoda i rashoda EUR'!$I$2</f>
        <v>209673.63461410842</v>
      </c>
      <c r="G31" s="10">
        <f>' Račun prihoda i rashoda'!G30/'Račun prihoda i rashoda EUR'!$I$2</f>
        <v>224557.70124095824</v>
      </c>
      <c r="H31" s="10">
        <f>' Račun prihoda i rashoda'!H30/'Račun prihoda i rashoda EUR'!$I$2</f>
        <v>207554.58225496049</v>
      </c>
      <c r="I31" s="10">
        <f>' Račun prihoda i rashoda'!I30/'Račun prihoda i rashoda EUR'!$I$2</f>
        <v>210341.76123166765</v>
      </c>
    </row>
    <row r="32" spans="1:10" x14ac:dyDescent="0.3">
      <c r="A32" s="14"/>
      <c r="B32" s="29"/>
      <c r="C32" s="15">
        <v>52</v>
      </c>
      <c r="D32" s="15" t="s">
        <v>53</v>
      </c>
      <c r="E32" s="10">
        <f>' Račun prihoda i rashoda'!E31/'Račun prihoda i rashoda EUR'!$I$2</f>
        <v>3795.8723206583049</v>
      </c>
      <c r="F32" s="10">
        <f>' Račun prihoda i rashoda'!F31/'Račun prihoda i rashoda EUR'!$I$2</f>
        <v>1762.5588957462339</v>
      </c>
      <c r="G32" s="10">
        <f>' Račun prihoda i rashoda'!G31/'Račun prihoda i rashoda EUR'!$I$2</f>
        <v>2866.8126617559228</v>
      </c>
      <c r="H32" s="10">
        <f>' Račun prihoda i rashoda'!H31/'Račun prihoda i rashoda EUR'!$I$2</f>
        <v>2919.9017851217732</v>
      </c>
      <c r="I32" s="10">
        <f>' Račun prihoda i rashoda'!I31/'Račun prihoda i rashoda EUR'!$I$2</f>
        <v>2919.9017851217732</v>
      </c>
    </row>
    <row r="33" spans="1:9" s="49" customFormat="1" x14ac:dyDescent="0.3">
      <c r="A33" s="79"/>
      <c r="B33" s="79">
        <v>34</v>
      </c>
      <c r="C33" s="80"/>
      <c r="D33" s="80" t="s">
        <v>61</v>
      </c>
      <c r="E33" s="48">
        <f>E34</f>
        <v>3291.6583714911408</v>
      </c>
      <c r="F33" s="48">
        <f>F34</f>
        <v>3108.1027274537128</v>
      </c>
      <c r="G33" s="48">
        <f>G34</f>
        <v>3052.6245935363991</v>
      </c>
      <c r="H33" s="48">
        <f>H34</f>
        <v>3185.3474019510249</v>
      </c>
      <c r="I33" s="48">
        <f>I34</f>
        <v>3185.3474019510249</v>
      </c>
    </row>
    <row r="34" spans="1:9" x14ac:dyDescent="0.3">
      <c r="A34" s="14"/>
      <c r="B34" s="29"/>
      <c r="C34" s="15">
        <v>11</v>
      </c>
      <c r="D34" s="15" t="s">
        <v>20</v>
      </c>
      <c r="E34" s="10">
        <f>' Račun prihoda i rashoda'!E33/'Račun prihoda i rashoda EUR'!$I$2</f>
        <v>3291.6583714911408</v>
      </c>
      <c r="F34" s="10">
        <f>' Račun prihoda i rashoda'!F33/'Račun prihoda i rashoda EUR'!$I$2</f>
        <v>3108.1027274537128</v>
      </c>
      <c r="G34" s="10">
        <f>' Račun prihoda i rashoda'!G33/'Račun prihoda i rashoda EUR'!$I$2</f>
        <v>3052.6245935363991</v>
      </c>
      <c r="H34" s="10">
        <f>' Račun prihoda i rashoda'!H33/'Račun prihoda i rashoda EUR'!$I$2</f>
        <v>3185.3474019510249</v>
      </c>
      <c r="I34" s="10">
        <f>' Račun prihoda i rashoda'!I33/'Račun prihoda i rashoda EUR'!$I$2</f>
        <v>3185.3474019510249</v>
      </c>
    </row>
    <row r="35" spans="1:9" s="74" customFormat="1" ht="26.4" x14ac:dyDescent="0.3">
      <c r="A35" s="77">
        <v>4</v>
      </c>
      <c r="B35" s="77"/>
      <c r="C35" s="77"/>
      <c r="D35" s="78" t="s">
        <v>25</v>
      </c>
      <c r="E35" s="73">
        <f t="shared" ref="E35:I36" si="0">E36</f>
        <v>14727.188267303736</v>
      </c>
      <c r="F35" s="73">
        <f t="shared" si="0"/>
        <v>12183.953812462671</v>
      </c>
      <c r="G35" s="73">
        <f t="shared" si="0"/>
        <v>8892.428163779945</v>
      </c>
      <c r="H35" s="73">
        <f t="shared" si="0"/>
        <v>10485.101864755457</v>
      </c>
      <c r="I35" s="73">
        <f t="shared" si="0"/>
        <v>10485.101864755457</v>
      </c>
    </row>
    <row r="36" spans="1:9" s="49" customFormat="1" ht="39.6" x14ac:dyDescent="0.3">
      <c r="A36" s="46"/>
      <c r="B36" s="46">
        <v>42</v>
      </c>
      <c r="C36" s="46"/>
      <c r="D36" s="83" t="s">
        <v>55</v>
      </c>
      <c r="E36" s="48">
        <f t="shared" si="0"/>
        <v>14727.188267303736</v>
      </c>
      <c r="F36" s="48">
        <f t="shared" si="0"/>
        <v>12183.953812462671</v>
      </c>
      <c r="G36" s="48">
        <f t="shared" si="0"/>
        <v>8892.428163779945</v>
      </c>
      <c r="H36" s="48">
        <f t="shared" si="0"/>
        <v>10485.101864755457</v>
      </c>
      <c r="I36" s="48">
        <f t="shared" si="0"/>
        <v>10485.101864755457</v>
      </c>
    </row>
    <row r="37" spans="1:9" x14ac:dyDescent="0.3">
      <c r="A37" s="17"/>
      <c r="B37" s="17"/>
      <c r="C37" s="15">
        <v>11</v>
      </c>
      <c r="D37" s="15" t="s">
        <v>20</v>
      </c>
      <c r="E37" s="10">
        <f>' Račun prihoda i rashoda'!E36/'Račun prihoda i rashoda EUR'!$I$2</f>
        <v>14727.188267303736</v>
      </c>
      <c r="F37" s="10">
        <f>' Račun prihoda i rashoda'!F36/'Račun prihoda i rashoda EUR'!$I$2</f>
        <v>12183.953812462671</v>
      </c>
      <c r="G37" s="10">
        <f>' Račun prihoda i rashoda'!G36/'Račun prihoda i rashoda EUR'!$I$2</f>
        <v>8892.428163779945</v>
      </c>
      <c r="H37" s="10">
        <f>' Račun prihoda i rashoda'!H36/'Račun prihoda i rashoda EUR'!$I$2</f>
        <v>10485.101864755457</v>
      </c>
      <c r="I37" s="10">
        <f>' Račun prihoda i rashoda'!I36/'Račun prihoda i rashoda EUR'!$I$2</f>
        <v>10485.101864755457</v>
      </c>
    </row>
  </sheetData>
  <mergeCells count="5">
    <mergeCell ref="A1:I1"/>
    <mergeCell ref="A3:I3"/>
    <mergeCell ref="A5:I5"/>
    <mergeCell ref="A7:I7"/>
    <mergeCell ref="A24:I2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5"/>
  <sheetViews>
    <sheetView topLeftCell="A22" workbookViewId="0">
      <selection activeCell="A4" sqref="A4"/>
    </sheetView>
  </sheetViews>
  <sheetFormatPr defaultRowHeight="14.4" x14ac:dyDescent="0.3"/>
  <cols>
    <col min="1" max="1" width="37.6640625" customWidth="1"/>
    <col min="2" max="6" width="25.33203125" customWidth="1"/>
  </cols>
  <sheetData>
    <row r="1" spans="1:6" ht="42" customHeight="1" x14ac:dyDescent="0.3">
      <c r="A1" s="93" t="s">
        <v>54</v>
      </c>
      <c r="B1" s="93"/>
      <c r="C1" s="93"/>
      <c r="D1" s="93"/>
      <c r="E1" s="93"/>
      <c r="F1" s="93"/>
    </row>
    <row r="2" spans="1:6" ht="18" customHeight="1" x14ac:dyDescent="0.3">
      <c r="A2" s="5"/>
      <c r="B2" s="5"/>
      <c r="C2" s="5"/>
      <c r="D2" s="5"/>
      <c r="E2" s="5"/>
      <c r="F2" s="5"/>
    </row>
    <row r="3" spans="1:6" ht="15.6" x14ac:dyDescent="0.3">
      <c r="A3" s="93" t="s">
        <v>33</v>
      </c>
      <c r="B3" s="93"/>
      <c r="C3" s="93"/>
      <c r="D3" s="93"/>
      <c r="E3" s="95"/>
      <c r="F3" s="95"/>
    </row>
    <row r="4" spans="1:6" ht="17.399999999999999" x14ac:dyDescent="0.3">
      <c r="A4" s="5"/>
      <c r="B4" s="5"/>
      <c r="C4" s="5"/>
      <c r="D4" s="5"/>
      <c r="E4" s="6"/>
      <c r="F4" s="6"/>
    </row>
    <row r="5" spans="1:6" ht="18" customHeight="1" x14ac:dyDescent="0.3">
      <c r="A5" s="93" t="s">
        <v>15</v>
      </c>
      <c r="B5" s="94"/>
      <c r="C5" s="94"/>
      <c r="D5" s="94"/>
      <c r="E5" s="94"/>
      <c r="F5" s="94"/>
    </row>
    <row r="6" spans="1:6" ht="17.399999999999999" x14ac:dyDescent="0.3">
      <c r="A6" s="5"/>
      <c r="B6" s="5"/>
      <c r="C6" s="5"/>
      <c r="D6" s="5"/>
      <c r="E6" s="6"/>
      <c r="F6" s="6"/>
    </row>
    <row r="7" spans="1:6" ht="15.6" x14ac:dyDescent="0.3">
      <c r="A7" s="93" t="s">
        <v>26</v>
      </c>
      <c r="B7" s="113"/>
      <c r="C7" s="113"/>
      <c r="D7" s="113"/>
      <c r="E7" s="113"/>
      <c r="F7" s="113"/>
    </row>
    <row r="8" spans="1:6" ht="17.399999999999999" x14ac:dyDescent="0.3">
      <c r="A8" s="5"/>
      <c r="B8" s="5"/>
      <c r="C8" s="5"/>
      <c r="D8" s="5"/>
      <c r="E8" s="6"/>
      <c r="F8" s="6"/>
    </row>
    <row r="9" spans="1:6" ht="26.4" x14ac:dyDescent="0.3">
      <c r="A9" s="25" t="s">
        <v>27</v>
      </c>
      <c r="B9" s="24" t="s">
        <v>12</v>
      </c>
      <c r="C9" s="25" t="s">
        <v>13</v>
      </c>
      <c r="D9" s="25" t="s">
        <v>49</v>
      </c>
      <c r="E9" s="25" t="s">
        <v>50</v>
      </c>
      <c r="F9" s="25" t="s">
        <v>51</v>
      </c>
    </row>
    <row r="10" spans="1:6" ht="15.75" customHeight="1" x14ac:dyDescent="0.3">
      <c r="A10" s="13" t="s">
        <v>28</v>
      </c>
      <c r="B10" s="10"/>
      <c r="C10" s="11"/>
      <c r="D10" s="11"/>
      <c r="E10" s="11"/>
      <c r="F10" s="11"/>
    </row>
    <row r="11" spans="1:6" ht="15.75" customHeight="1" x14ac:dyDescent="0.3">
      <c r="A11" s="13" t="s">
        <v>62</v>
      </c>
      <c r="B11" s="10"/>
      <c r="C11" s="11"/>
      <c r="D11" s="11"/>
      <c r="E11" s="11"/>
      <c r="F11" s="11"/>
    </row>
    <row r="12" spans="1:6" x14ac:dyDescent="0.3">
      <c r="A12" s="19" t="s">
        <v>63</v>
      </c>
      <c r="B12" s="10">
        <v>5807455</v>
      </c>
      <c r="C12" s="11">
        <v>6598238</v>
      </c>
      <c r="D12" s="11">
        <v>7669280</v>
      </c>
      <c r="E12" s="11">
        <v>7760276</v>
      </c>
      <c r="F12" s="11">
        <v>7950756</v>
      </c>
    </row>
    <row r="13" spans="1:6" x14ac:dyDescent="0.3">
      <c r="A13" s="18"/>
      <c r="B13" s="10"/>
      <c r="C13" s="11"/>
      <c r="D13" s="11"/>
      <c r="E13" s="11"/>
      <c r="F13" s="11"/>
    </row>
    <row r="14" spans="1:6" x14ac:dyDescent="0.3">
      <c r="A14" s="13"/>
      <c r="B14" s="10"/>
      <c r="C14" s="11"/>
      <c r="D14" s="11"/>
      <c r="E14" s="11"/>
      <c r="F14" s="12"/>
    </row>
    <row r="15" spans="1:6" x14ac:dyDescent="0.3">
      <c r="A15" s="20"/>
      <c r="B15" s="10"/>
      <c r="C15" s="11"/>
      <c r="D15" s="11"/>
      <c r="E15" s="11"/>
      <c r="F15" s="12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5"/>
  <sheetViews>
    <sheetView workbookViewId="0">
      <selection activeCell="G13" sqref="G13"/>
    </sheetView>
  </sheetViews>
  <sheetFormatPr defaultRowHeight="14.4" x14ac:dyDescent="0.3"/>
  <cols>
    <col min="1" max="1" width="36.44140625" customWidth="1"/>
    <col min="2" max="2" width="15.88671875" customWidth="1"/>
    <col min="3" max="3" width="14.77734375" customWidth="1"/>
    <col min="4" max="4" width="12.77734375" customWidth="1"/>
    <col min="5" max="5" width="11.5546875" customWidth="1"/>
    <col min="6" max="6" width="25.33203125" customWidth="1"/>
  </cols>
  <sheetData>
    <row r="1" spans="1:7" ht="42" customHeight="1" x14ac:dyDescent="0.3">
      <c r="A1" s="93" t="s">
        <v>54</v>
      </c>
      <c r="B1" s="93"/>
      <c r="C1" s="93"/>
      <c r="D1" s="93"/>
      <c r="E1" s="93"/>
      <c r="F1" s="93"/>
    </row>
    <row r="2" spans="1:7" ht="18" customHeight="1" x14ac:dyDescent="0.3">
      <c r="A2" s="5"/>
      <c r="B2" s="5"/>
      <c r="C2" s="5"/>
      <c r="D2" s="5"/>
      <c r="E2" s="5"/>
      <c r="F2" s="84">
        <v>7.5345000000000004</v>
      </c>
    </row>
    <row r="3" spans="1:7" ht="15.6" x14ac:dyDescent="0.3">
      <c r="A3" s="93" t="s">
        <v>33</v>
      </c>
      <c r="B3" s="93"/>
      <c r="C3" s="93"/>
      <c r="D3" s="93"/>
      <c r="E3" s="95"/>
      <c r="F3" s="95"/>
    </row>
    <row r="4" spans="1:7" ht="17.399999999999999" x14ac:dyDescent="0.3">
      <c r="A4" s="5"/>
      <c r="B4" s="5"/>
      <c r="C4" s="5"/>
      <c r="D4" s="5"/>
      <c r="E4" s="6"/>
      <c r="F4" s="6"/>
    </row>
    <row r="5" spans="1:7" ht="18" customHeight="1" x14ac:dyDescent="0.3">
      <c r="A5" s="93" t="s">
        <v>15</v>
      </c>
      <c r="B5" s="94"/>
      <c r="C5" s="94"/>
      <c r="D5" s="94"/>
      <c r="E5" s="94"/>
      <c r="F5" s="94"/>
    </row>
    <row r="6" spans="1:7" ht="17.399999999999999" x14ac:dyDescent="0.3">
      <c r="A6" s="5"/>
      <c r="B6" s="5"/>
      <c r="C6" s="5"/>
      <c r="D6" s="5"/>
      <c r="E6" s="6"/>
      <c r="F6" s="6"/>
    </row>
    <row r="7" spans="1:7" ht="15.6" x14ac:dyDescent="0.3">
      <c r="A7" s="93" t="s">
        <v>26</v>
      </c>
      <c r="B7" s="113"/>
      <c r="C7" s="113"/>
      <c r="D7" s="113"/>
      <c r="E7" s="113"/>
      <c r="F7" s="113"/>
    </row>
    <row r="8" spans="1:7" ht="17.399999999999999" x14ac:dyDescent="0.3">
      <c r="A8" s="5"/>
      <c r="B8" s="5"/>
      <c r="C8" s="5"/>
      <c r="D8" s="5"/>
      <c r="E8" s="6"/>
      <c r="F8" s="6"/>
    </row>
    <row r="9" spans="1:7" ht="26.4" x14ac:dyDescent="0.3">
      <c r="A9" s="25" t="s">
        <v>27</v>
      </c>
      <c r="B9" s="24" t="s">
        <v>12</v>
      </c>
      <c r="C9" s="25" t="s">
        <v>13</v>
      </c>
      <c r="D9" s="25" t="s">
        <v>49</v>
      </c>
      <c r="E9" s="25" t="s">
        <v>50</v>
      </c>
      <c r="F9" s="25" t="s">
        <v>51</v>
      </c>
    </row>
    <row r="10" spans="1:7" ht="15.75" customHeight="1" x14ac:dyDescent="0.3">
      <c r="A10" s="13" t="s">
        <v>28</v>
      </c>
      <c r="B10" s="10"/>
      <c r="C10" s="11"/>
      <c r="D10" s="11"/>
      <c r="E10" s="11"/>
      <c r="F10" s="11"/>
    </row>
    <row r="11" spans="1:7" ht="15.75" customHeight="1" x14ac:dyDescent="0.3">
      <c r="A11" s="13" t="s">
        <v>62</v>
      </c>
      <c r="B11" s="10"/>
      <c r="C11" s="11"/>
      <c r="D11" s="11"/>
      <c r="E11" s="11"/>
      <c r="F11" s="11"/>
    </row>
    <row r="12" spans="1:7" x14ac:dyDescent="0.3">
      <c r="A12" s="19" t="s">
        <v>63</v>
      </c>
      <c r="B12" s="10">
        <f>'Rashodi prema funkcijskoj kl'!B12/'RAshodi prema funkc EUR'!$F$2</f>
        <v>770781.73734156205</v>
      </c>
      <c r="C12" s="10">
        <f>'Rashodi prema funkcijskoj kl'!C12/'RAshodi prema funkc EUR'!$F$2</f>
        <v>875736.67794810538</v>
      </c>
      <c r="D12" s="10">
        <f>'Rashodi prema funkcijskoj kl'!D12/'RAshodi prema funkc EUR'!$F$2</f>
        <v>1017888.3801181233</v>
      </c>
      <c r="E12" s="10">
        <f>'Rashodi prema funkcijskoj kl'!E12/'RAshodi prema funkc EUR'!$F$2</f>
        <v>1029965.6247926205</v>
      </c>
      <c r="F12" s="10">
        <f>'Rashodi prema funkcijskoj kl'!F12/'RAshodi prema funkc EUR'!$F$2</f>
        <v>1055246.6653394385</v>
      </c>
      <c r="G12">
        <f>'Rashodi prema funkcijskoj kl'!F12/'RAshodi prema funkc EUR'!F12</f>
        <v>7.5345000000000004</v>
      </c>
    </row>
    <row r="13" spans="1:7" x14ac:dyDescent="0.3">
      <c r="A13" s="18"/>
      <c r="B13" s="10"/>
      <c r="C13" s="11"/>
      <c r="D13" s="11"/>
      <c r="E13" s="11"/>
      <c r="F13" s="11"/>
    </row>
    <row r="14" spans="1:7" x14ac:dyDescent="0.3">
      <c r="A14" s="13"/>
      <c r="B14" s="10"/>
      <c r="C14" s="11"/>
      <c r="D14" s="11"/>
      <c r="E14" s="11"/>
      <c r="F14" s="12"/>
    </row>
    <row r="15" spans="1:7" x14ac:dyDescent="0.3">
      <c r="A15" s="20"/>
      <c r="B15" s="10"/>
      <c r="C15" s="11"/>
      <c r="D15" s="11"/>
      <c r="E15" s="11"/>
      <c r="F15" s="12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4"/>
  <sheetViews>
    <sheetView workbookViewId="0">
      <selection sqref="A1:XFD1048576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9" width="25.33203125" customWidth="1"/>
  </cols>
  <sheetData>
    <row r="1" spans="1:9" ht="42" customHeight="1" x14ac:dyDescent="0.3">
      <c r="A1" s="93" t="s">
        <v>54</v>
      </c>
      <c r="B1" s="93"/>
      <c r="C1" s="93"/>
      <c r="D1" s="93"/>
      <c r="E1" s="93"/>
      <c r="F1" s="93"/>
      <c r="G1" s="93"/>
      <c r="H1" s="93"/>
      <c r="I1" s="93"/>
    </row>
    <row r="2" spans="1:9" ht="18" customHeight="1" x14ac:dyDescent="0.3">
      <c r="A2" s="5"/>
      <c r="B2" s="5"/>
      <c r="C2" s="5"/>
      <c r="D2" s="5"/>
      <c r="E2" s="5"/>
      <c r="F2" s="5"/>
      <c r="G2" s="5"/>
      <c r="H2" s="5"/>
      <c r="I2" s="5"/>
    </row>
    <row r="3" spans="1:9" ht="15.6" x14ac:dyDescent="0.3">
      <c r="A3" s="93" t="s">
        <v>33</v>
      </c>
      <c r="B3" s="93"/>
      <c r="C3" s="93"/>
      <c r="D3" s="93"/>
      <c r="E3" s="93"/>
      <c r="F3" s="93"/>
      <c r="G3" s="93"/>
      <c r="H3" s="95"/>
      <c r="I3" s="95"/>
    </row>
    <row r="4" spans="1:9" ht="17.399999999999999" x14ac:dyDescent="0.3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3">
      <c r="A5" s="93" t="s">
        <v>29</v>
      </c>
      <c r="B5" s="94"/>
      <c r="C5" s="94"/>
      <c r="D5" s="94"/>
      <c r="E5" s="94"/>
      <c r="F5" s="94"/>
      <c r="G5" s="94"/>
      <c r="H5" s="94"/>
      <c r="I5" s="94"/>
    </row>
    <row r="6" spans="1:9" ht="17.399999999999999" x14ac:dyDescent="0.3">
      <c r="A6" s="5"/>
      <c r="B6" s="5"/>
      <c r="C6" s="5"/>
      <c r="D6" s="5"/>
      <c r="E6" s="5"/>
      <c r="F6" s="5"/>
      <c r="G6" s="5"/>
      <c r="H6" s="6"/>
      <c r="I6" s="6"/>
    </row>
    <row r="7" spans="1:9" ht="26.4" x14ac:dyDescent="0.3">
      <c r="A7" s="25" t="s">
        <v>16</v>
      </c>
      <c r="B7" s="24" t="s">
        <v>17</v>
      </c>
      <c r="C7" s="24" t="s">
        <v>18</v>
      </c>
      <c r="D7" s="24" t="s">
        <v>58</v>
      </c>
      <c r="E7" s="24" t="s">
        <v>12</v>
      </c>
      <c r="F7" s="25" t="s">
        <v>13</v>
      </c>
      <c r="G7" s="25" t="s">
        <v>49</v>
      </c>
      <c r="H7" s="25" t="s">
        <v>50</v>
      </c>
      <c r="I7" s="25" t="s">
        <v>51</v>
      </c>
    </row>
    <row r="8" spans="1:9" ht="26.4" x14ac:dyDescent="0.3">
      <c r="A8" s="13">
        <v>8</v>
      </c>
      <c r="B8" s="13"/>
      <c r="C8" s="13"/>
      <c r="D8" s="13" t="s">
        <v>30</v>
      </c>
      <c r="E8" s="10"/>
      <c r="F8" s="11"/>
      <c r="G8" s="11"/>
      <c r="H8" s="11"/>
      <c r="I8" s="11"/>
    </row>
    <row r="9" spans="1:9" x14ac:dyDescent="0.3">
      <c r="A9" s="13"/>
      <c r="B9" s="17">
        <v>84</v>
      </c>
      <c r="C9" s="17"/>
      <c r="D9" s="17" t="s">
        <v>37</v>
      </c>
      <c r="E9" s="10"/>
      <c r="F9" s="11"/>
      <c r="G9" s="11"/>
      <c r="H9" s="11"/>
      <c r="I9" s="11"/>
    </row>
    <row r="10" spans="1:9" ht="26.4" x14ac:dyDescent="0.3">
      <c r="A10" s="14"/>
      <c r="B10" s="14"/>
      <c r="C10" s="15">
        <v>81</v>
      </c>
      <c r="D10" s="19" t="s">
        <v>38</v>
      </c>
      <c r="E10" s="10"/>
      <c r="F10" s="11"/>
      <c r="G10" s="11"/>
      <c r="H10" s="11"/>
      <c r="I10" s="11"/>
    </row>
    <row r="11" spans="1:9" ht="26.4" x14ac:dyDescent="0.3">
      <c r="A11" s="16">
        <v>5</v>
      </c>
      <c r="B11" s="16"/>
      <c r="C11" s="16"/>
      <c r="D11" s="27" t="s">
        <v>31</v>
      </c>
      <c r="E11" s="10"/>
      <c r="F11" s="11"/>
      <c r="G11" s="11"/>
      <c r="H11" s="11"/>
      <c r="I11" s="11"/>
    </row>
    <row r="12" spans="1:9" ht="26.4" x14ac:dyDescent="0.3">
      <c r="A12" s="17"/>
      <c r="B12" s="17">
        <v>54</v>
      </c>
      <c r="C12" s="17"/>
      <c r="D12" s="28" t="s">
        <v>39</v>
      </c>
      <c r="E12" s="10"/>
      <c r="F12" s="11"/>
      <c r="G12" s="11"/>
      <c r="H12" s="11"/>
      <c r="I12" s="12"/>
    </row>
    <row r="13" spans="1:9" x14ac:dyDescent="0.3">
      <c r="A13" s="17"/>
      <c r="B13" s="17"/>
      <c r="C13" s="15">
        <v>11</v>
      </c>
      <c r="D13" s="15" t="s">
        <v>20</v>
      </c>
      <c r="E13" s="10"/>
      <c r="F13" s="11"/>
      <c r="G13" s="11"/>
      <c r="H13" s="11"/>
      <c r="I13" s="12"/>
    </row>
    <row r="14" spans="1:9" x14ac:dyDescent="0.3">
      <c r="A14" s="17"/>
      <c r="B14" s="17"/>
      <c r="C14" s="15">
        <v>31</v>
      </c>
      <c r="D14" s="15" t="s">
        <v>40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4"/>
  <sheetViews>
    <sheetView topLeftCell="A4" workbookViewId="0">
      <selection activeCell="K31" sqref="K31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9" width="25.33203125" customWidth="1"/>
  </cols>
  <sheetData>
    <row r="1" spans="1:9" ht="42" customHeight="1" x14ac:dyDescent="0.3">
      <c r="A1" s="93" t="s">
        <v>54</v>
      </c>
      <c r="B1" s="93"/>
      <c r="C1" s="93"/>
      <c r="D1" s="93"/>
      <c r="E1" s="93"/>
      <c r="F1" s="93"/>
      <c r="G1" s="93"/>
      <c r="H1" s="93"/>
      <c r="I1" s="93"/>
    </row>
    <row r="2" spans="1:9" ht="18" customHeight="1" x14ac:dyDescent="0.3">
      <c r="A2" s="5"/>
      <c r="B2" s="5"/>
      <c r="C2" s="5"/>
      <c r="D2" s="5"/>
      <c r="E2" s="5"/>
      <c r="F2" s="5"/>
      <c r="G2" s="5"/>
      <c r="H2" s="5"/>
      <c r="I2" s="5"/>
    </row>
    <row r="3" spans="1:9" ht="15.6" x14ac:dyDescent="0.3">
      <c r="A3" s="93" t="s">
        <v>33</v>
      </c>
      <c r="B3" s="93"/>
      <c r="C3" s="93"/>
      <c r="D3" s="93"/>
      <c r="E3" s="93"/>
      <c r="F3" s="93"/>
      <c r="G3" s="93"/>
      <c r="H3" s="95"/>
      <c r="I3" s="95"/>
    </row>
    <row r="4" spans="1:9" ht="17.399999999999999" x14ac:dyDescent="0.3">
      <c r="A4" s="5"/>
      <c r="B4" s="5"/>
      <c r="C4" s="5"/>
      <c r="D4" s="5"/>
      <c r="E4" s="5"/>
      <c r="F4" s="5"/>
      <c r="G4" s="5"/>
      <c r="H4" s="6"/>
      <c r="I4" s="84">
        <v>7.5345000000000004</v>
      </c>
    </row>
    <row r="5" spans="1:9" ht="18" customHeight="1" x14ac:dyDescent="0.3">
      <c r="A5" s="93" t="s">
        <v>29</v>
      </c>
      <c r="B5" s="94"/>
      <c r="C5" s="94"/>
      <c r="D5" s="94"/>
      <c r="E5" s="94"/>
      <c r="F5" s="94"/>
      <c r="G5" s="94"/>
      <c r="H5" s="94"/>
      <c r="I5" s="94"/>
    </row>
    <row r="6" spans="1:9" ht="17.399999999999999" x14ac:dyDescent="0.3">
      <c r="A6" s="5"/>
      <c r="B6" s="5"/>
      <c r="C6" s="5"/>
      <c r="D6" s="5"/>
      <c r="E6" s="5"/>
      <c r="F6" s="5"/>
      <c r="G6" s="5"/>
      <c r="H6" s="6"/>
      <c r="I6" s="6"/>
    </row>
    <row r="7" spans="1:9" ht="26.4" x14ac:dyDescent="0.3">
      <c r="A7" s="25" t="s">
        <v>16</v>
      </c>
      <c r="B7" s="24" t="s">
        <v>17</v>
      </c>
      <c r="C7" s="24" t="s">
        <v>18</v>
      </c>
      <c r="D7" s="24" t="s">
        <v>58</v>
      </c>
      <c r="E7" s="24" t="s">
        <v>12</v>
      </c>
      <c r="F7" s="25" t="s">
        <v>13</v>
      </c>
      <c r="G7" s="25" t="s">
        <v>49</v>
      </c>
      <c r="H7" s="25" t="s">
        <v>50</v>
      </c>
      <c r="I7" s="25" t="s">
        <v>51</v>
      </c>
    </row>
    <row r="8" spans="1:9" ht="26.4" x14ac:dyDescent="0.3">
      <c r="A8" s="13">
        <v>8</v>
      </c>
      <c r="B8" s="13"/>
      <c r="C8" s="13"/>
      <c r="D8" s="13" t="s">
        <v>30</v>
      </c>
      <c r="E8" s="10"/>
      <c r="F8" s="11"/>
      <c r="G8" s="11"/>
      <c r="H8" s="11"/>
      <c r="I8" s="11"/>
    </row>
    <row r="9" spans="1:9" x14ac:dyDescent="0.3">
      <c r="A9" s="13"/>
      <c r="B9" s="17">
        <v>84</v>
      </c>
      <c r="C9" s="17"/>
      <c r="D9" s="17" t="s">
        <v>37</v>
      </c>
      <c r="E9" s="10"/>
      <c r="F9" s="11"/>
      <c r="G9" s="11"/>
      <c r="H9" s="11"/>
      <c r="I9" s="11"/>
    </row>
    <row r="10" spans="1:9" ht="26.4" x14ac:dyDescent="0.3">
      <c r="A10" s="14"/>
      <c r="B10" s="14"/>
      <c r="C10" s="15">
        <v>81</v>
      </c>
      <c r="D10" s="19" t="s">
        <v>38</v>
      </c>
      <c r="E10" s="10"/>
      <c r="F10" s="11"/>
      <c r="G10" s="11"/>
      <c r="H10" s="11"/>
      <c r="I10" s="11"/>
    </row>
    <row r="11" spans="1:9" ht="26.4" x14ac:dyDescent="0.3">
      <c r="A11" s="16">
        <v>5</v>
      </c>
      <c r="B11" s="16"/>
      <c r="C11" s="16"/>
      <c r="D11" s="27" t="s">
        <v>31</v>
      </c>
      <c r="E11" s="10"/>
      <c r="F11" s="11"/>
      <c r="G11" s="11"/>
      <c r="H11" s="11"/>
      <c r="I11" s="11"/>
    </row>
    <row r="12" spans="1:9" ht="26.4" x14ac:dyDescent="0.3">
      <c r="A12" s="17"/>
      <c r="B12" s="17">
        <v>54</v>
      </c>
      <c r="C12" s="17"/>
      <c r="D12" s="28" t="s">
        <v>39</v>
      </c>
      <c r="E12" s="10"/>
      <c r="F12" s="11"/>
      <c r="G12" s="11"/>
      <c r="H12" s="11"/>
      <c r="I12" s="12"/>
    </row>
    <row r="13" spans="1:9" x14ac:dyDescent="0.3">
      <c r="A13" s="17"/>
      <c r="B13" s="17"/>
      <c r="C13" s="15">
        <v>11</v>
      </c>
      <c r="D13" s="15" t="s">
        <v>20</v>
      </c>
      <c r="E13" s="10"/>
      <c r="F13" s="11"/>
      <c r="G13" s="11"/>
      <c r="H13" s="11"/>
      <c r="I13" s="12"/>
    </row>
    <row r="14" spans="1:9" x14ac:dyDescent="0.3">
      <c r="A14" s="17"/>
      <c r="B14" s="17"/>
      <c r="C14" s="15">
        <v>31</v>
      </c>
      <c r="D14" s="15" t="s">
        <v>40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7"/>
  <sheetViews>
    <sheetView workbookViewId="0">
      <selection sqref="A1:XFD1048576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6640625" customWidth="1"/>
    <col min="4" max="4" width="30" customWidth="1"/>
    <col min="5" max="9" width="25.33203125" customWidth="1"/>
  </cols>
  <sheetData>
    <row r="1" spans="1:9" ht="42" customHeight="1" x14ac:dyDescent="0.3">
      <c r="A1" s="93" t="s">
        <v>54</v>
      </c>
      <c r="B1" s="93"/>
      <c r="C1" s="93"/>
      <c r="D1" s="93"/>
      <c r="E1" s="93"/>
      <c r="F1" s="93"/>
      <c r="G1" s="93"/>
      <c r="H1" s="93"/>
      <c r="I1" s="93"/>
    </row>
    <row r="2" spans="1:9" ht="17.399999999999999" x14ac:dyDescent="0.3">
      <c r="A2" s="5"/>
      <c r="B2" s="5"/>
      <c r="C2" s="5"/>
      <c r="D2" s="5"/>
      <c r="E2" s="5"/>
      <c r="F2" s="5"/>
      <c r="G2" s="5"/>
      <c r="H2" s="6"/>
      <c r="I2" s="6"/>
    </row>
    <row r="3" spans="1:9" ht="18" customHeight="1" x14ac:dyDescent="0.3">
      <c r="A3" s="93" t="s">
        <v>32</v>
      </c>
      <c r="B3" s="94"/>
      <c r="C3" s="94"/>
      <c r="D3" s="94"/>
      <c r="E3" s="94"/>
      <c r="F3" s="94"/>
      <c r="G3" s="94"/>
      <c r="H3" s="94"/>
      <c r="I3" s="94"/>
    </row>
    <row r="4" spans="1:9" ht="17.399999999999999" x14ac:dyDescent="0.3">
      <c r="A4" s="5"/>
      <c r="B4" s="5"/>
      <c r="C4" s="5"/>
      <c r="D4" s="5"/>
      <c r="E4" s="5"/>
      <c r="F4" s="5"/>
      <c r="G4" s="5"/>
      <c r="H4" s="6"/>
      <c r="I4" s="6"/>
    </row>
    <row r="5" spans="1:9" ht="26.4" x14ac:dyDescent="0.3">
      <c r="A5" s="120" t="s">
        <v>34</v>
      </c>
      <c r="B5" s="121"/>
      <c r="C5" s="122"/>
      <c r="D5" s="24" t="s">
        <v>35</v>
      </c>
      <c r="E5" s="24" t="s">
        <v>12</v>
      </c>
      <c r="F5" s="25" t="s">
        <v>13</v>
      </c>
      <c r="G5" s="25" t="s">
        <v>49</v>
      </c>
      <c r="H5" s="25" t="s">
        <v>50</v>
      </c>
      <c r="I5" s="25" t="s">
        <v>51</v>
      </c>
    </row>
    <row r="6" spans="1:9" ht="26.4" x14ac:dyDescent="0.3">
      <c r="A6" s="114" t="s">
        <v>64</v>
      </c>
      <c r="B6" s="115"/>
      <c r="C6" s="116"/>
      <c r="D6" s="30" t="s">
        <v>65</v>
      </c>
      <c r="E6" s="10"/>
      <c r="F6" s="11"/>
      <c r="G6" s="11"/>
      <c r="H6" s="11"/>
      <c r="I6" s="11"/>
    </row>
    <row r="7" spans="1:9" s="72" customFormat="1" ht="26.4" x14ac:dyDescent="0.3">
      <c r="A7" s="117" t="s">
        <v>66</v>
      </c>
      <c r="B7" s="118"/>
      <c r="C7" s="119"/>
      <c r="D7" s="70" t="s">
        <v>67</v>
      </c>
      <c r="E7" s="71">
        <f>E10+E15</f>
        <v>5807455</v>
      </c>
      <c r="F7" s="71">
        <f>F10+F15</f>
        <v>6598238</v>
      </c>
      <c r="G7" s="71">
        <f>G10+G15</f>
        <v>7669280</v>
      </c>
      <c r="H7" s="71">
        <f>H10+H15</f>
        <v>7760276</v>
      </c>
      <c r="I7" s="71">
        <f>I10+I15</f>
        <v>7950756</v>
      </c>
    </row>
    <row r="8" spans="1:9" s="66" customFormat="1" x14ac:dyDescent="0.3">
      <c r="A8" s="66" t="s">
        <v>68</v>
      </c>
      <c r="B8" s="67"/>
      <c r="C8" s="68"/>
      <c r="D8" s="62" t="s">
        <v>20</v>
      </c>
      <c r="E8" s="63">
        <v>5667893</v>
      </c>
      <c r="F8" s="64">
        <v>6493158</v>
      </c>
      <c r="G8" s="64">
        <v>7580680</v>
      </c>
      <c r="H8" s="64">
        <v>7659276</v>
      </c>
      <c r="I8" s="64">
        <v>7849756</v>
      </c>
    </row>
    <row r="9" spans="1:9" s="66" customFormat="1" x14ac:dyDescent="0.3">
      <c r="A9" s="126" t="s">
        <v>69</v>
      </c>
      <c r="B9" s="127"/>
      <c r="C9" s="128"/>
      <c r="D9" s="69" t="s">
        <v>53</v>
      </c>
      <c r="E9" s="63">
        <v>28600</v>
      </c>
      <c r="F9" s="64">
        <v>13280</v>
      </c>
      <c r="G9" s="64">
        <v>21600</v>
      </c>
      <c r="H9" s="64">
        <v>22000</v>
      </c>
      <c r="I9" s="65">
        <v>22000</v>
      </c>
    </row>
    <row r="10" spans="1:9" s="66" customFormat="1" x14ac:dyDescent="0.3">
      <c r="A10" s="129">
        <v>3</v>
      </c>
      <c r="B10" s="130"/>
      <c r="C10" s="131"/>
      <c r="D10" s="62" t="s">
        <v>23</v>
      </c>
      <c r="E10" s="64">
        <f>E11+E12+E13</f>
        <v>5696493</v>
      </c>
      <c r="F10" s="64">
        <f>F11+F12+F13</f>
        <v>6506438</v>
      </c>
      <c r="G10" s="64">
        <f>G11+G12+G13</f>
        <v>7602280</v>
      </c>
      <c r="H10" s="64">
        <f>H11+H12+H13</f>
        <v>7681276</v>
      </c>
      <c r="I10" s="64">
        <f>I11+I12+I13</f>
        <v>7871756</v>
      </c>
    </row>
    <row r="11" spans="1:9" s="52" customFormat="1" x14ac:dyDescent="0.3">
      <c r="A11" s="123">
        <v>31</v>
      </c>
      <c r="B11" s="124"/>
      <c r="C11" s="125"/>
      <c r="D11" s="58" t="s">
        <v>24</v>
      </c>
      <c r="E11" s="50">
        <v>4480163</v>
      </c>
      <c r="F11" s="51">
        <v>4889954</v>
      </c>
      <c r="G11" s="51">
        <v>5865750</v>
      </c>
      <c r="H11" s="51">
        <v>6071456</v>
      </c>
      <c r="I11" s="53">
        <v>6240936</v>
      </c>
    </row>
    <row r="12" spans="1:9" s="52" customFormat="1" x14ac:dyDescent="0.3">
      <c r="A12" s="59">
        <v>32</v>
      </c>
      <c r="B12" s="60"/>
      <c r="C12" s="61"/>
      <c r="D12" s="58" t="s">
        <v>36</v>
      </c>
      <c r="E12" s="50">
        <v>1191529</v>
      </c>
      <c r="F12" s="51">
        <v>1593066</v>
      </c>
      <c r="G12" s="51">
        <v>1713530</v>
      </c>
      <c r="H12" s="51">
        <v>1585820</v>
      </c>
      <c r="I12" s="53">
        <v>1606820</v>
      </c>
    </row>
    <row r="13" spans="1:9" s="52" customFormat="1" x14ac:dyDescent="0.3">
      <c r="A13" s="59">
        <v>34</v>
      </c>
      <c r="B13" s="60"/>
      <c r="C13" s="61"/>
      <c r="D13" s="58" t="s">
        <v>61</v>
      </c>
      <c r="E13" s="50">
        <v>24801</v>
      </c>
      <c r="F13" s="51">
        <v>23418</v>
      </c>
      <c r="G13" s="51">
        <v>23000</v>
      </c>
      <c r="H13" s="51">
        <v>24000</v>
      </c>
      <c r="I13" s="53">
        <v>24000</v>
      </c>
    </row>
    <row r="14" spans="1:9" s="66" customFormat="1" x14ac:dyDescent="0.3">
      <c r="A14" s="132" t="s">
        <v>70</v>
      </c>
      <c r="B14" s="133"/>
      <c r="C14" s="134"/>
      <c r="D14" s="62" t="s">
        <v>20</v>
      </c>
      <c r="E14" s="63">
        <v>110962</v>
      </c>
      <c r="F14" s="64">
        <v>91800</v>
      </c>
      <c r="G14" s="64">
        <v>67000</v>
      </c>
      <c r="H14" s="64">
        <v>79000</v>
      </c>
      <c r="I14" s="65">
        <v>79000</v>
      </c>
    </row>
    <row r="15" spans="1:9" s="66" customFormat="1" ht="26.4" x14ac:dyDescent="0.3">
      <c r="A15" s="129">
        <v>4</v>
      </c>
      <c r="B15" s="130"/>
      <c r="C15" s="131"/>
      <c r="D15" s="62" t="s">
        <v>25</v>
      </c>
      <c r="E15" s="64">
        <f>E16</f>
        <v>110962</v>
      </c>
      <c r="F15" s="64">
        <f>F16</f>
        <v>91800</v>
      </c>
      <c r="G15" s="64">
        <f>G16</f>
        <v>67000</v>
      </c>
      <c r="H15" s="64">
        <f>H16</f>
        <v>79000</v>
      </c>
      <c r="I15" s="64">
        <f>I16</f>
        <v>79000</v>
      </c>
    </row>
    <row r="16" spans="1:9" s="52" customFormat="1" ht="26.4" x14ac:dyDescent="0.3">
      <c r="A16" s="123">
        <v>42</v>
      </c>
      <c r="B16" s="124"/>
      <c r="C16" s="125"/>
      <c r="D16" s="58" t="s">
        <v>55</v>
      </c>
      <c r="E16" s="50">
        <v>110962</v>
      </c>
      <c r="F16" s="51">
        <v>91800</v>
      </c>
      <c r="G16" s="51">
        <v>67000</v>
      </c>
      <c r="H16" s="51">
        <v>79000</v>
      </c>
      <c r="I16" s="53">
        <v>79000</v>
      </c>
    </row>
    <row r="17" spans="1:9" x14ac:dyDescent="0.3">
      <c r="A17" s="54"/>
      <c r="B17" s="54"/>
      <c r="C17" s="54"/>
      <c r="D17" s="55"/>
      <c r="E17" s="56"/>
      <c r="F17" s="56"/>
      <c r="G17" s="56"/>
      <c r="H17" s="56"/>
      <c r="I17" s="57"/>
    </row>
  </sheetData>
  <mergeCells count="11">
    <mergeCell ref="A16:C16"/>
    <mergeCell ref="A9:C9"/>
    <mergeCell ref="A10:C10"/>
    <mergeCell ref="A14:C14"/>
    <mergeCell ref="A11:C11"/>
    <mergeCell ref="A15:C15"/>
    <mergeCell ref="A6:C6"/>
    <mergeCell ref="A7:C7"/>
    <mergeCell ref="A1:I1"/>
    <mergeCell ref="A3:I3"/>
    <mergeCell ref="A5:C5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SAŽETAK</vt:lpstr>
      <vt:lpstr>SAŽETAK EUR</vt:lpstr>
      <vt:lpstr> Račun prihoda i rashoda</vt:lpstr>
      <vt:lpstr>Račun prihoda i rashoda EUR</vt:lpstr>
      <vt:lpstr>Rashodi prema funkcijskoj kl</vt:lpstr>
      <vt:lpstr>RAshodi prema funkc EUR</vt:lpstr>
      <vt:lpstr>Račun financiranja</vt:lpstr>
      <vt:lpstr>Račun financiranja EURO</vt:lpstr>
      <vt:lpstr>POSEBNI DIO</vt:lpstr>
      <vt:lpstr>POSEBNI DIO 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Ita</cp:lastModifiedBy>
  <cp:lastPrinted>2022-12-22T14:48:36Z</cp:lastPrinted>
  <dcterms:created xsi:type="dcterms:W3CDTF">2022-08-12T12:51:27Z</dcterms:created>
  <dcterms:modified xsi:type="dcterms:W3CDTF">2022-12-22T14:51:09Z</dcterms:modified>
</cp:coreProperties>
</file>