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20" windowWidth="12048" windowHeight="8076"/>
  </bookViews>
  <sheets>
    <sheet name="tvoja" sheetId="1" r:id="rId1"/>
    <sheet name="njihova" sheetId="3" r:id="rId2"/>
    <sheet name="dječiji vrtić" sheetId="2" r:id="rId3"/>
  </sheets>
  <definedNames>
    <definedName name="_xlnm.Print_Titles" localSheetId="0">tvoja!$30:$32</definedName>
  </definedNames>
  <calcPr calcId="145621" fullCalcOnLoad="1"/>
</workbook>
</file>

<file path=xl/calcChain.xml><?xml version="1.0" encoding="utf-8"?>
<calcChain xmlns="http://schemas.openxmlformats.org/spreadsheetml/2006/main">
  <c r="S37" i="1" l="1"/>
  <c r="R37" i="1"/>
  <c r="Q37" i="1"/>
  <c r="L37" i="1"/>
  <c r="K37" i="1"/>
  <c r="K120" i="1"/>
  <c r="K119" i="1" s="1"/>
  <c r="K118" i="1" s="1"/>
  <c r="P120" i="1"/>
  <c r="P119" i="1"/>
  <c r="P118" i="1" s="1"/>
  <c r="N119" i="1"/>
  <c r="N118" i="1"/>
  <c r="O120" i="1"/>
  <c r="O119" i="1"/>
  <c r="O118" i="1" s="1"/>
  <c r="O132" i="1" s="1"/>
  <c r="L120" i="1"/>
  <c r="L119" i="1" s="1"/>
  <c r="L118" i="1" s="1"/>
  <c r="L132" i="1" s="1"/>
  <c r="L24" i="1"/>
  <c r="S24" i="1"/>
  <c r="R24" i="1"/>
  <c r="M24" i="1"/>
  <c r="S126" i="1"/>
  <c r="S124" i="1"/>
  <c r="R126" i="1"/>
  <c r="R125" i="1"/>
  <c r="R124" i="1" s="1"/>
  <c r="Q126" i="1"/>
  <c r="Q125" i="1" s="1"/>
  <c r="Q124" i="1" s="1"/>
  <c r="P126" i="1"/>
  <c r="P125" i="1"/>
  <c r="P124" i="1" s="1"/>
  <c r="O126" i="1"/>
  <c r="O125" i="1"/>
  <c r="O124" i="1" s="1"/>
  <c r="N126" i="1"/>
  <c r="N125" i="1" s="1"/>
  <c r="N124" i="1" s="1"/>
  <c r="N132" i="1" s="1"/>
  <c r="M126" i="1"/>
  <c r="M125" i="1"/>
  <c r="M124" i="1" s="1"/>
  <c r="L126" i="1"/>
  <c r="L125" i="1" s="1"/>
  <c r="L124" i="1" s="1"/>
  <c r="K126" i="1"/>
  <c r="K125" i="1"/>
  <c r="K124" i="1" s="1"/>
  <c r="S120" i="1"/>
  <c r="S119" i="1"/>
  <c r="S118" i="1" s="1"/>
  <c r="S132" i="1" s="1"/>
  <c r="R120" i="1"/>
  <c r="R119" i="1" s="1"/>
  <c r="R118" i="1" s="1"/>
  <c r="Q120" i="1"/>
  <c r="Q119" i="1" s="1"/>
  <c r="Q118" i="1" s="1"/>
  <c r="Q132" i="1" s="1"/>
  <c r="M120" i="1"/>
  <c r="M119" i="1" s="1"/>
  <c r="M118" i="1" s="1"/>
  <c r="M132" i="1" s="1"/>
  <c r="K43" i="1"/>
  <c r="S107" i="1"/>
  <c r="S106" i="1" s="1"/>
  <c r="S105" i="1" s="1"/>
  <c r="R107" i="1"/>
  <c r="R106" i="1"/>
  <c r="R105" i="1" s="1"/>
  <c r="R113" i="1" s="1"/>
  <c r="Q12" i="2"/>
  <c r="P12" i="2"/>
  <c r="P11" i="2"/>
  <c r="O12" i="2"/>
  <c r="O11" i="2"/>
  <c r="N12" i="2"/>
  <c r="M12" i="2"/>
  <c r="M11" i="2" s="1"/>
  <c r="L12" i="2"/>
  <c r="L11" i="2"/>
  <c r="Q11" i="2"/>
  <c r="N11" i="2"/>
  <c r="N48" i="1"/>
  <c r="N37" i="1"/>
  <c r="N43" i="1"/>
  <c r="O53" i="1"/>
  <c r="N53" i="1"/>
  <c r="N47" i="1" s="1"/>
  <c r="M53" i="1"/>
  <c r="L53" i="1"/>
  <c r="Q107" i="1"/>
  <c r="Q106" i="1"/>
  <c r="Q105" i="1"/>
  <c r="P107" i="1"/>
  <c r="P106" i="1" s="1"/>
  <c r="P105" i="1" s="1"/>
  <c r="O107" i="1"/>
  <c r="O106" i="1"/>
  <c r="O105" i="1" s="1"/>
  <c r="N107" i="1"/>
  <c r="N106" i="1"/>
  <c r="N105" i="1"/>
  <c r="M107" i="1"/>
  <c r="M106" i="1"/>
  <c r="M105" i="1"/>
  <c r="L107" i="1"/>
  <c r="L106" i="1" s="1"/>
  <c r="L105" i="1" s="1"/>
  <c r="S100" i="1"/>
  <c r="S99" i="1"/>
  <c r="R100" i="1"/>
  <c r="R99" i="1"/>
  <c r="Q100" i="1"/>
  <c r="Q99" i="1"/>
  <c r="P100" i="1"/>
  <c r="P99" i="1"/>
  <c r="O100" i="1"/>
  <c r="O99" i="1"/>
  <c r="N100" i="1"/>
  <c r="N99" i="1"/>
  <c r="M100" i="1"/>
  <c r="M99" i="1"/>
  <c r="L100" i="1"/>
  <c r="S91" i="1"/>
  <c r="R91" i="1"/>
  <c r="Q91" i="1"/>
  <c r="P91" i="1"/>
  <c r="O91" i="1"/>
  <c r="N91" i="1"/>
  <c r="M91" i="1"/>
  <c r="L91" i="1"/>
  <c r="S66" i="1"/>
  <c r="R66" i="1"/>
  <c r="Q66" i="1"/>
  <c r="P66" i="1"/>
  <c r="O66" i="1"/>
  <c r="N66" i="1"/>
  <c r="M66" i="1"/>
  <c r="L66" i="1"/>
  <c r="S53" i="1"/>
  <c r="R53" i="1"/>
  <c r="R47" i="1"/>
  <c r="Q53" i="1"/>
  <c r="P53" i="1"/>
  <c r="S48" i="1"/>
  <c r="R48" i="1"/>
  <c r="Q48" i="1"/>
  <c r="Q47" i="1" s="1"/>
  <c r="P48" i="1"/>
  <c r="O48" i="1"/>
  <c r="M48" i="1"/>
  <c r="L48" i="1"/>
  <c r="S43" i="1"/>
  <c r="R43" i="1"/>
  <c r="Q43" i="1"/>
  <c r="P43" i="1"/>
  <c r="O43" i="1"/>
  <c r="M43" i="1"/>
  <c r="L43" i="1"/>
  <c r="P37" i="1"/>
  <c r="O37" i="1"/>
  <c r="M37" i="1"/>
  <c r="S35" i="1"/>
  <c r="S34" i="1" s="1"/>
  <c r="S33" i="1" s="1"/>
  <c r="S113" i="1" s="1"/>
  <c r="S134" i="1" s="1"/>
  <c r="R35" i="1"/>
  <c r="R34" i="1"/>
  <c r="Q35" i="1"/>
  <c r="P35" i="1"/>
  <c r="P34" i="1" s="1"/>
  <c r="P33" i="1" s="1"/>
  <c r="P113" i="1" s="1"/>
  <c r="O35" i="1"/>
  <c r="O34" i="1"/>
  <c r="M35" i="1"/>
  <c r="L35" i="1"/>
  <c r="L34" i="1" s="1"/>
  <c r="L33" i="1" s="1"/>
  <c r="K107" i="1"/>
  <c r="K106" i="1"/>
  <c r="K105" i="1" s="1"/>
  <c r="K100" i="1"/>
  <c r="K99" i="1" s="1"/>
  <c r="K91" i="1"/>
  <c r="K66" i="1"/>
  <c r="K53" i="1"/>
  <c r="K47" i="1" s="1"/>
  <c r="K48" i="1"/>
  <c r="K35" i="1"/>
  <c r="K34" i="1" s="1"/>
  <c r="N2" i="2"/>
  <c r="L2" i="2"/>
  <c r="L26" i="1"/>
  <c r="O26" i="1"/>
  <c r="Q26" i="1"/>
  <c r="M47" i="1"/>
  <c r="N34" i="1"/>
  <c r="N33" i="1" s="1"/>
  <c r="N113" i="1" s="1"/>
  <c r="N134" i="1" s="1"/>
  <c r="M34" i="1"/>
  <c r="M33" i="1" s="1"/>
  <c r="M113" i="1" s="1"/>
  <c r="L47" i="1"/>
  <c r="S47" i="1"/>
  <c r="R33" i="1"/>
  <c r="Q34" i="1"/>
  <c r="Q33" i="1" s="1"/>
  <c r="Q113" i="1" s="1"/>
  <c r="Q134" i="1" s="1"/>
  <c r="P47" i="1"/>
  <c r="O47" i="1"/>
  <c r="O33" i="1" s="1"/>
  <c r="O113" i="1" l="1"/>
  <c r="O134" i="1" s="1"/>
  <c r="P132" i="1"/>
  <c r="P134" i="1" s="1"/>
  <c r="R132" i="1"/>
  <c r="R134" i="1"/>
  <c r="M134" i="1"/>
  <c r="K33" i="1"/>
  <c r="K113" i="1" s="1"/>
  <c r="L113" i="1"/>
  <c r="L134" i="1" s="1"/>
  <c r="K132" i="1"/>
  <c r="K134" i="1" l="1"/>
</calcChain>
</file>

<file path=xl/comments1.xml><?xml version="1.0" encoding="utf-8"?>
<comments xmlns="http://schemas.openxmlformats.org/spreadsheetml/2006/main">
  <authors>
    <author>Klara</author>
  </authors>
  <commentLis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Klara: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Klara</author>
  </authors>
  <commentLis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Klara: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<sst xmlns="http://schemas.openxmlformats.org/spreadsheetml/2006/main" count="157" uniqueCount="141">
  <si>
    <t>Lokalni proračun</t>
  </si>
  <si>
    <t>Ukupno</t>
  </si>
  <si>
    <t>Naziv računa</t>
  </si>
  <si>
    <t>Plaće za redovan rad</t>
  </si>
  <si>
    <t>Ostali rashodi za zaposlene</t>
  </si>
  <si>
    <t>Uredska oprema i namještaj</t>
  </si>
  <si>
    <t xml:space="preserve"> REDOVNI PROGRAMI ODGOJA, NAOBRAZBE I SKRBI </t>
  </si>
  <si>
    <t>Namjenski prihodi</t>
  </si>
  <si>
    <t>Doprinosi za zdravstveno osiguranje</t>
  </si>
  <si>
    <t>Naknade za prijevoz, rad na terenu</t>
  </si>
  <si>
    <t>Stručno usavršavanje zaposlenika</t>
  </si>
  <si>
    <t>Uredski materijal i ostali materijal</t>
  </si>
  <si>
    <t>Literatura</t>
  </si>
  <si>
    <t>Materijal i sredstva za čišćenje</t>
  </si>
  <si>
    <t>Službena i radna odjeća</t>
  </si>
  <si>
    <t>Didatktička sredstva i oprema</t>
  </si>
  <si>
    <t>Ostali mat. za redovne potrebe poslovanja</t>
  </si>
  <si>
    <t>Namirnice</t>
  </si>
  <si>
    <t>Električna energija</t>
  </si>
  <si>
    <t>Mat. i dijelovi za tek. i invest. ulaganje</t>
  </si>
  <si>
    <t>Usluge telefona</t>
  </si>
  <si>
    <t>Poštarina</t>
  </si>
  <si>
    <t>Usluge tekućeg i investicijskog održavanja</t>
  </si>
  <si>
    <t>Voda</t>
  </si>
  <si>
    <t>Odvoz smeća</t>
  </si>
  <si>
    <t>Deratizacija i dezinfekcija</t>
  </si>
  <si>
    <t>HRT pretplata</t>
  </si>
  <si>
    <t>Bankarske usluge i platni promet</t>
  </si>
  <si>
    <t>AKTIVNOST:</t>
  </si>
  <si>
    <t>Korištenje programa</t>
  </si>
  <si>
    <t>Računalne usluge (održav. Softvera)</t>
  </si>
  <si>
    <t>Darovi za djecu</t>
  </si>
  <si>
    <t>Kazališne predstave</t>
  </si>
  <si>
    <t>Premije osiguranja djece</t>
  </si>
  <si>
    <t>Intelekt.usluge -ispitivanje instalacija i sl.</t>
  </si>
  <si>
    <t>Ostali nespomen. Rash. Posl.</t>
  </si>
  <si>
    <t>Računalna oprema</t>
  </si>
  <si>
    <t>Premije osiguranja zgrade</t>
  </si>
  <si>
    <t xml:space="preserve"> </t>
  </si>
  <si>
    <t>Usluge održavanja vatrogasnih aparata</t>
  </si>
  <si>
    <t>Oprema za hlađenje i grijanje</t>
  </si>
  <si>
    <t>SVEUKUPNO</t>
  </si>
  <si>
    <t>UKUPNA AKTIVNOST</t>
  </si>
  <si>
    <t>SUPETAR</t>
  </si>
  <si>
    <t>UKUPNO</t>
  </si>
  <si>
    <t>NEREŽIŠĆA</t>
  </si>
  <si>
    <t xml:space="preserve">Uplata roditelja ukupno </t>
  </si>
  <si>
    <t>Iz socijalnog programa proračuna</t>
  </si>
  <si>
    <t>Strojevi , uređaji</t>
  </si>
  <si>
    <t xml:space="preserve">Sitni inventar </t>
  </si>
  <si>
    <t xml:space="preserve"> Lokalni Proračun ukupno</t>
  </si>
  <si>
    <t>IZVORI FINANCIRANJA</t>
  </si>
  <si>
    <t>RAZDJEL: 001 - JEDINSTVENI UPRAVNI ODJEL</t>
  </si>
  <si>
    <t>Izvor prihoda i primitaka</t>
  </si>
  <si>
    <t>Oznaka računa iz rač.plana</t>
  </si>
  <si>
    <t>Opći prihodi i primici</t>
  </si>
  <si>
    <t>Vlastiti prihodi</t>
  </si>
  <si>
    <t>Prihodi za posebne namjene</t>
  </si>
  <si>
    <t>Pomoći</t>
  </si>
  <si>
    <t>Donacije</t>
  </si>
  <si>
    <t>Prihodi od nefinanc. Im.i nadoknada šteta s osnova osiguranja</t>
  </si>
  <si>
    <t>GLAVA 00103: PREDŠKOLSKI ODGOJ</t>
  </si>
  <si>
    <t>GLAVNI PROGRAM P19: PROGRAM PREDŠKOLSKOG ODGOJA</t>
  </si>
  <si>
    <t>PROGRAM 301 : FINANC.OSN.DJ.DJEČJI VRTI</t>
  </si>
  <si>
    <t>AKTIVNOST A301001: DJEČJI VRTIĆ - MRVICA</t>
  </si>
  <si>
    <t>FUNKCIJSKA KLASIFIKACIJA 0911 - Predškolsko obrazovanje</t>
  </si>
  <si>
    <t>KORISNIK: DJEČJI VRTIĆ - MRVICA</t>
  </si>
  <si>
    <t>Izv.fin.</t>
  </si>
  <si>
    <t>Klasa:</t>
  </si>
  <si>
    <t>Ur.broj:</t>
  </si>
  <si>
    <t>Račun rashoda /izdatka</t>
  </si>
  <si>
    <t>Članarine</t>
  </si>
  <si>
    <t>VRTIĆ</t>
  </si>
  <si>
    <t>plan 2015.</t>
  </si>
  <si>
    <t xml:space="preserve">AKTIVNOST:Dogradnja vrtića </t>
  </si>
  <si>
    <t>Filmovi, izrada fotografija, kopiranje</t>
  </si>
  <si>
    <t>Ukupna aktivnost</t>
  </si>
  <si>
    <t>11</t>
  </si>
  <si>
    <t>31</t>
  </si>
  <si>
    <t>51</t>
  </si>
  <si>
    <t>Iz socijalnog programa PRORAČUN</t>
  </si>
  <si>
    <t>Općina Nerežišća ukupno</t>
  </si>
  <si>
    <t>Rashodi poslovanja</t>
  </si>
  <si>
    <t>Rashodi za zaposlene</t>
  </si>
  <si>
    <t>Materijalni rashodi</t>
  </si>
  <si>
    <t>Naknade troškova zaspolenima</t>
  </si>
  <si>
    <t>Rashodi za materijal i energiju</t>
  </si>
  <si>
    <t>Dopr. za plaće</t>
  </si>
  <si>
    <t>Rashodi za usluge</t>
  </si>
  <si>
    <t>Ostali nespomenuti rashodi poslovanja</t>
  </si>
  <si>
    <t>Financijski rashodi</t>
  </si>
  <si>
    <t>Ostali financijski rashodi</t>
  </si>
  <si>
    <t>Dimnjačarske usluge</t>
  </si>
  <si>
    <t>Naknada za invalide</t>
  </si>
  <si>
    <t>Rashodi protokola ( vijenci, cvijeće)</t>
  </si>
  <si>
    <t>PROGRAM: REKONSTRUKCIJA VRTIĆA</t>
  </si>
  <si>
    <t>1</t>
  </si>
  <si>
    <t>4</t>
  </si>
  <si>
    <t>Najam prostora ( Sv. Ana)</t>
  </si>
  <si>
    <t>Reprezentacija</t>
  </si>
  <si>
    <t xml:space="preserve"> PROGRAM: REKONSTRUKCIJA VRTIĆA</t>
  </si>
  <si>
    <t>UKUPNO : REDOVNI PROGRAM</t>
  </si>
  <si>
    <t xml:space="preserve"> -MZOS  --KAMATA</t>
  </si>
  <si>
    <t>Upalate roditelja</t>
  </si>
  <si>
    <t>Ostali prihod - kamata</t>
  </si>
  <si>
    <t>Rashodi za materijal</t>
  </si>
  <si>
    <t>Sitan inventar</t>
  </si>
  <si>
    <t>2020godinu</t>
  </si>
  <si>
    <t>2020.g.</t>
  </si>
  <si>
    <t xml:space="preserve">manjak iz 2019.g </t>
  </si>
  <si>
    <t>Agencija za plaćanje u poljoprivredi</t>
  </si>
  <si>
    <t>Financisjki plan 2020.</t>
  </si>
  <si>
    <t>Intelektualne usluge. Ugovor o djelu</t>
  </si>
  <si>
    <t>Intelekt.usluge -ugovor o djelu</t>
  </si>
  <si>
    <t>SVEUKUPNO - FINANCIJSKI PLAN ZA 2020.G.</t>
  </si>
  <si>
    <t>didaktika</t>
  </si>
  <si>
    <t>MINIST. DEMOG.    I  APPRRR</t>
  </si>
  <si>
    <t>Ministarsatvo demografije</t>
  </si>
  <si>
    <t>Ministarstvo obrazovanja i sporta</t>
  </si>
  <si>
    <t>Naknade za zaposlene</t>
  </si>
  <si>
    <t>Nagrade za zaposlene- jubilarne</t>
  </si>
  <si>
    <t>Regres</t>
  </si>
  <si>
    <t>Naknade za prijevoz na službenom putu</t>
  </si>
  <si>
    <t xml:space="preserve"> Dnevnice za službena putovanja</t>
  </si>
  <si>
    <t>Materijal za higijenske potrebštine</t>
  </si>
  <si>
    <t xml:space="preserve">Ostale zdravstvene usluge </t>
  </si>
  <si>
    <t>Zdravstvene usluge- analiza kuhinje</t>
  </si>
  <si>
    <t>Ostale usluge promidžbe</t>
  </si>
  <si>
    <t>Ostale intelektualne usluge</t>
  </si>
  <si>
    <t>Uplata roditelja Nerežišća</t>
  </si>
  <si>
    <t>Lokalni pro.-  Nerežišća//-MZOS/</t>
  </si>
  <si>
    <t>REBALANS</t>
  </si>
  <si>
    <t xml:space="preserve"> Plin  </t>
  </si>
  <si>
    <t>Božičnica</t>
  </si>
  <si>
    <t xml:space="preserve">Usluge pranja </t>
  </si>
  <si>
    <t>UKUPNO LOKALNI PRORAČUN</t>
  </si>
  <si>
    <t>II   ZA</t>
  </si>
  <si>
    <t>Kuhani obrok za djecu</t>
  </si>
  <si>
    <t>Usluge vanjskog konzultanta</t>
  </si>
  <si>
    <t>400-02/19-01/01</t>
  </si>
  <si>
    <t>2104/01-05-02-20-9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</si>
</sst>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_(* #,##0.00_);_(* \(#,##0.00\);_(* &quot;-&quot;??_);_(@_)"/>
    <numFmt numFmtId="186" formatCode="#,##0_ ;\-#,##0\ "/>
  </numFmts>
  <fonts count="27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53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53"/>
      <name val="Times New Roman"/>
      <family val="1"/>
      <charset val="238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2"/>
      <color indexed="48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</font>
    <font>
      <b/>
      <i/>
      <sz val="12"/>
      <color theme="0" tint="-0.24997711111789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 style="thin">
        <color indexed="64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 diagonalDown="1"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 style="thin">
        <color indexed="64"/>
      </diagonal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indexed="64"/>
      </top>
      <bottom style="dash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ashed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183">
    <xf numFmtId="0" fontId="0" fillId="0" borderId="0" xfId="0"/>
    <xf numFmtId="3" fontId="2" fillId="0" borderId="0" xfId="0" applyNumberFormat="1" applyFont="1"/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/>
    <xf numFmtId="3" fontId="3" fillId="0" borderId="0" xfId="0" applyNumberFormat="1" applyFont="1"/>
    <xf numFmtId="4" fontId="2" fillId="0" borderId="0" xfId="0" applyNumberFormat="1" applyFont="1"/>
    <xf numFmtId="3" fontId="4" fillId="2" borderId="0" xfId="0" quotePrefix="1" applyNumberFormat="1" applyFont="1" applyFill="1" applyBorder="1" applyAlignment="1">
      <alignment horizontal="left"/>
    </xf>
    <xf numFmtId="3" fontId="4" fillId="0" borderId="0" xfId="0" quotePrefix="1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quotePrefix="1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3" fontId="5" fillId="0" borderId="0" xfId="0" quotePrefix="1" applyNumberFormat="1" applyFont="1" applyAlignment="1">
      <alignment horizontal="center"/>
    </xf>
    <xf numFmtId="3" fontId="2" fillId="0" borderId="0" xfId="0" applyNumberFormat="1" applyFont="1" applyAlignment="1">
      <alignment wrapText="1"/>
    </xf>
    <xf numFmtId="3" fontId="4" fillId="0" borderId="0" xfId="0" quotePrefix="1" applyNumberFormat="1" applyFont="1" applyFill="1" applyBorder="1" applyAlignment="1">
      <alignment horizontal="left" wrapText="1"/>
    </xf>
    <xf numFmtId="3" fontId="6" fillId="0" borderId="0" xfId="0" applyNumberFormat="1" applyFont="1"/>
    <xf numFmtId="0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5" fillId="0" borderId="0" xfId="0" applyNumberFormat="1" applyFont="1" applyAlignment="1">
      <alignment horizontal="left"/>
    </xf>
    <xf numFmtId="0" fontId="2" fillId="0" borderId="0" xfId="0" quotePrefix="1" applyNumberFormat="1" applyFont="1" applyBorder="1" applyAlignment="1">
      <alignment horizontal="center" vertical="justify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/>
    <xf numFmtId="0" fontId="0" fillId="0" borderId="0" xfId="0" quotePrefix="1"/>
    <xf numFmtId="49" fontId="6" fillId="0" borderId="0" xfId="0" applyNumberFormat="1" applyFont="1" applyAlignment="1">
      <alignment horizontal="center" wrapText="1"/>
    </xf>
    <xf numFmtId="3" fontId="2" fillId="0" borderId="0" xfId="0" applyNumberFormat="1" applyFont="1" applyFill="1"/>
    <xf numFmtId="3" fontId="3" fillId="3" borderId="1" xfId="0" applyNumberFormat="1" applyFont="1" applyFill="1" applyBorder="1"/>
    <xf numFmtId="3" fontId="3" fillId="4" borderId="0" xfId="0" applyNumberFormat="1" applyFont="1" applyFill="1"/>
    <xf numFmtId="3" fontId="2" fillId="5" borderId="0" xfId="0" applyNumberFormat="1" applyFont="1" applyFill="1"/>
    <xf numFmtId="0" fontId="3" fillId="5" borderId="0" xfId="0" applyNumberFormat="1" applyFont="1" applyFill="1" applyAlignment="1">
      <alignment horizontal="center"/>
    </xf>
    <xf numFmtId="3" fontId="3" fillId="5" borderId="0" xfId="0" applyNumberFormat="1" applyFont="1" applyFill="1"/>
    <xf numFmtId="0" fontId="0" fillId="0" borderId="20" xfId="0" applyBorder="1"/>
    <xf numFmtId="0" fontId="15" fillId="0" borderId="21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0" fillId="0" borderId="23" xfId="0" applyBorder="1"/>
    <xf numFmtId="0" fontId="0" fillId="6" borderId="24" xfId="0" applyFill="1" applyBorder="1"/>
    <xf numFmtId="0" fontId="0" fillId="7" borderId="24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7" borderId="25" xfId="0" applyFill="1" applyBorder="1"/>
    <xf numFmtId="0" fontId="0" fillId="0" borderId="27" xfId="0" applyBorder="1"/>
    <xf numFmtId="0" fontId="0" fillId="6" borderId="25" xfId="0" applyFill="1" applyBorder="1"/>
    <xf numFmtId="3" fontId="4" fillId="6" borderId="0" xfId="0" quotePrefix="1" applyNumberFormat="1" applyFont="1" applyFill="1" applyBorder="1" applyAlignment="1">
      <alignment horizontal="left"/>
    </xf>
    <xf numFmtId="3" fontId="2" fillId="6" borderId="0" xfId="0" applyNumberFormat="1" applyFont="1" applyFill="1"/>
    <xf numFmtId="3" fontId="4" fillId="6" borderId="0" xfId="0" applyNumberFormat="1" applyFont="1" applyFill="1" applyBorder="1" applyAlignment="1">
      <alignment horizontal="left"/>
    </xf>
    <xf numFmtId="3" fontId="8" fillId="0" borderId="2" xfId="0" applyNumberFormat="1" applyFont="1" applyBorder="1"/>
    <xf numFmtId="3" fontId="3" fillId="0" borderId="2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/>
    </xf>
    <xf numFmtId="3" fontId="22" fillId="0" borderId="0" xfId="0" applyNumberFormat="1" applyFont="1" applyBorder="1"/>
    <xf numFmtId="3" fontId="23" fillId="0" borderId="2" xfId="0" applyNumberFormat="1" applyFont="1" applyBorder="1" applyAlignment="1">
      <alignment horizontal="center" wrapText="1"/>
    </xf>
    <xf numFmtId="3" fontId="23" fillId="0" borderId="0" xfId="1" applyNumberFormat="1" applyFont="1"/>
    <xf numFmtId="4" fontId="23" fillId="0" borderId="0" xfId="1" applyNumberFormat="1" applyFont="1"/>
    <xf numFmtId="3" fontId="16" fillId="0" borderId="2" xfId="0" applyNumberFormat="1" applyFont="1" applyBorder="1" applyAlignment="1">
      <alignment wrapText="1"/>
    </xf>
    <xf numFmtId="3" fontId="17" fillId="0" borderId="0" xfId="0" applyNumberFormat="1" applyFont="1" applyAlignment="1">
      <alignment wrapText="1"/>
    </xf>
    <xf numFmtId="3" fontId="16" fillId="0" borderId="0" xfId="0" applyNumberFormat="1" applyFont="1" applyAlignment="1">
      <alignment wrapText="1"/>
    </xf>
    <xf numFmtId="3" fontId="17" fillId="0" borderId="1" xfId="0" applyNumberFormat="1" applyFont="1" applyBorder="1"/>
    <xf numFmtId="3" fontId="24" fillId="0" borderId="2" xfId="0" applyNumberFormat="1" applyFont="1" applyBorder="1"/>
    <xf numFmtId="3" fontId="24" fillId="0" borderId="0" xfId="0" applyNumberFormat="1" applyFont="1"/>
    <xf numFmtId="3" fontId="24" fillId="0" borderId="1" xfId="0" applyNumberFormat="1" applyFont="1" applyBorder="1"/>
    <xf numFmtId="3" fontId="2" fillId="8" borderId="0" xfId="0" applyNumberFormat="1" applyFont="1" applyFill="1"/>
    <xf numFmtId="0" fontId="3" fillId="8" borderId="0" xfId="0" applyNumberFormat="1" applyFont="1" applyFill="1" applyAlignment="1">
      <alignment horizontal="center"/>
    </xf>
    <xf numFmtId="0" fontId="3" fillId="8" borderId="0" xfId="0" applyNumberFormat="1" applyFont="1" applyFill="1" applyAlignment="1">
      <alignment horizontal="left"/>
    </xf>
    <xf numFmtId="3" fontId="3" fillId="8" borderId="0" xfId="0" applyNumberFormat="1" applyFont="1" applyFill="1"/>
    <xf numFmtId="0" fontId="18" fillId="8" borderId="0" xfId="0" applyFont="1" applyFill="1" applyAlignment="1">
      <alignment horizontal="left"/>
    </xf>
    <xf numFmtId="3" fontId="6" fillId="8" borderId="0" xfId="0" applyNumberFormat="1" applyFont="1" applyFill="1"/>
    <xf numFmtId="0" fontId="6" fillId="8" borderId="0" xfId="0" quotePrefix="1" applyNumberFormat="1" applyFont="1" applyFill="1" applyAlignment="1">
      <alignment horizontal="center"/>
    </xf>
    <xf numFmtId="0" fontId="6" fillId="8" borderId="0" xfId="0" applyNumberFormat="1" applyFont="1" applyFill="1" applyAlignment="1">
      <alignment horizontal="left"/>
    </xf>
    <xf numFmtId="0" fontId="6" fillId="8" borderId="0" xfId="0" applyNumberFormat="1" applyFont="1" applyFill="1" applyAlignment="1">
      <alignment horizontal="center"/>
    </xf>
    <xf numFmtId="3" fontId="19" fillId="8" borderId="0" xfId="0" quotePrefix="1" applyNumberFormat="1" applyFont="1" applyFill="1" applyAlignment="1">
      <alignment horizontal="center"/>
    </xf>
    <xf numFmtId="3" fontId="19" fillId="8" borderId="0" xfId="0" quotePrefix="1" applyNumberFormat="1" applyFont="1" applyFill="1" applyAlignment="1">
      <alignment horizontal="left"/>
    </xf>
    <xf numFmtId="3" fontId="5" fillId="5" borderId="0" xfId="0" quotePrefix="1" applyNumberFormat="1" applyFont="1" applyFill="1" applyAlignment="1">
      <alignment horizontal="center"/>
    </xf>
    <xf numFmtId="49" fontId="6" fillId="4" borderId="0" xfId="0" applyNumberFormat="1" applyFont="1" applyFill="1" applyAlignment="1">
      <alignment horizontal="center" wrapText="1"/>
    </xf>
    <xf numFmtId="0" fontId="3" fillId="4" borderId="0" xfId="0" quotePrefix="1" applyNumberFormat="1" applyFont="1" applyFill="1" applyBorder="1" applyAlignment="1">
      <alignment horizontal="center" vertical="justify" wrapText="1"/>
    </xf>
    <xf numFmtId="186" fontId="3" fillId="4" borderId="0" xfId="0" applyNumberFormat="1" applyFont="1" applyFill="1" applyBorder="1" applyAlignment="1">
      <alignment horizontal="center" wrapText="1"/>
    </xf>
    <xf numFmtId="3" fontId="2" fillId="4" borderId="0" xfId="0" applyNumberFormat="1" applyFont="1" applyFill="1" applyAlignment="1">
      <alignment wrapText="1"/>
    </xf>
    <xf numFmtId="3" fontId="5" fillId="4" borderId="0" xfId="0" applyNumberFormat="1" applyFont="1" applyFill="1" applyAlignment="1">
      <alignment horizontal="left"/>
    </xf>
    <xf numFmtId="3" fontId="2" fillId="0" borderId="3" xfId="0" applyNumberFormat="1" applyFont="1" applyBorder="1"/>
    <xf numFmtId="3" fontId="4" fillId="6" borderId="3" xfId="0" quotePrefix="1" applyNumberFormat="1" applyFont="1" applyFill="1" applyBorder="1" applyAlignment="1">
      <alignment horizontal="left"/>
    </xf>
    <xf numFmtId="3" fontId="7" fillId="0" borderId="3" xfId="0" applyNumberFormat="1" applyFont="1" applyBorder="1"/>
    <xf numFmtId="3" fontId="4" fillId="2" borderId="3" xfId="0" quotePrefix="1" applyNumberFormat="1" applyFont="1" applyFill="1" applyBorder="1" applyAlignment="1">
      <alignment horizontal="left"/>
    </xf>
    <xf numFmtId="3" fontId="6" fillId="0" borderId="3" xfId="0" applyNumberFormat="1" applyFont="1" applyBorder="1"/>
    <xf numFmtId="3" fontId="5" fillId="0" borderId="0" xfId="0" quotePrefix="1" applyNumberFormat="1" applyFont="1" applyAlignment="1">
      <alignment horizontal="left"/>
    </xf>
    <xf numFmtId="3" fontId="20" fillId="0" borderId="0" xfId="0" quotePrefix="1" applyNumberFormat="1" applyFont="1" applyAlignment="1">
      <alignment horizontal="left"/>
    </xf>
    <xf numFmtId="3" fontId="5" fillId="4" borderId="0" xfId="0" applyNumberFormat="1" applyFont="1" applyFill="1" applyAlignment="1">
      <alignment horizontal="center"/>
    </xf>
    <xf numFmtId="3" fontId="3" fillId="5" borderId="3" xfId="0" applyNumberFormat="1" applyFont="1" applyFill="1" applyBorder="1"/>
    <xf numFmtId="3" fontId="6" fillId="8" borderId="3" xfId="0" applyNumberFormat="1" applyFont="1" applyFill="1" applyBorder="1"/>
    <xf numFmtId="3" fontId="2" fillId="9" borderId="0" xfId="0" applyNumberFormat="1" applyFont="1" applyFill="1"/>
    <xf numFmtId="3" fontId="2" fillId="0" borderId="0" xfId="0" applyNumberFormat="1" applyFont="1" applyFill="1" applyAlignment="1">
      <alignment wrapText="1"/>
    </xf>
    <xf numFmtId="0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3" fillId="9" borderId="1" xfId="0" applyNumberFormat="1" applyFont="1" applyFill="1" applyBorder="1"/>
    <xf numFmtId="0" fontId="2" fillId="0" borderId="0" xfId="0" applyNumberFormat="1" applyFont="1" applyFill="1" applyAlignment="1">
      <alignment horizontal="left"/>
    </xf>
    <xf numFmtId="3" fontId="24" fillId="0" borderId="0" xfId="0" applyNumberFormat="1" applyFont="1" applyFill="1"/>
    <xf numFmtId="3" fontId="24" fillId="0" borderId="4" xfId="0" applyNumberFormat="1" applyFont="1" applyBorder="1"/>
    <xf numFmtId="3" fontId="17" fillId="0" borderId="4" xfId="0" applyNumberFormat="1" applyFont="1" applyBorder="1" applyAlignment="1">
      <alignment wrapText="1"/>
    </xf>
    <xf numFmtId="3" fontId="23" fillId="0" borderId="4" xfId="1" applyNumberFormat="1" applyFont="1" applyBorder="1"/>
    <xf numFmtId="3" fontId="2" fillId="0" borderId="0" xfId="0" applyNumberFormat="1" applyFont="1" applyBorder="1"/>
    <xf numFmtId="0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0" fontId="7" fillId="0" borderId="0" xfId="0" applyNumberFormat="1" applyFont="1" applyFill="1" applyAlignment="1">
      <alignment horizontal="left"/>
    </xf>
    <xf numFmtId="3" fontId="3" fillId="0" borderId="4" xfId="0" applyNumberFormat="1" applyFont="1" applyBorder="1"/>
    <xf numFmtId="3" fontId="3" fillId="0" borderId="4" xfId="0" applyNumberFormat="1" applyFont="1" applyBorder="1" applyAlignment="1">
      <alignment horizontal="left"/>
    </xf>
    <xf numFmtId="3" fontId="2" fillId="4" borderId="5" xfId="0" applyNumberFormat="1" applyFont="1" applyFill="1" applyBorder="1"/>
    <xf numFmtId="3" fontId="6" fillId="4" borderId="5" xfId="0" applyNumberFormat="1" applyFont="1" applyFill="1" applyBorder="1"/>
    <xf numFmtId="3" fontId="21" fillId="4" borderId="5" xfId="0" applyNumberFormat="1" applyFont="1" applyFill="1" applyBorder="1"/>
    <xf numFmtId="3" fontId="4" fillId="4" borderId="5" xfId="0" quotePrefix="1" applyNumberFormat="1" applyFont="1" applyFill="1" applyBorder="1" applyAlignment="1">
      <alignment horizontal="left"/>
    </xf>
    <xf numFmtId="0" fontId="0" fillId="4" borderId="5" xfId="0" quotePrefix="1" applyFill="1" applyBorder="1"/>
    <xf numFmtId="3" fontId="4" fillId="4" borderId="5" xfId="0" quotePrefix="1" applyNumberFormat="1" applyFont="1" applyFill="1" applyBorder="1" applyAlignment="1">
      <alignment horizontal="left" wrapText="1"/>
    </xf>
    <xf numFmtId="3" fontId="4" fillId="4" borderId="6" xfId="0" quotePrefix="1" applyNumberFormat="1" applyFont="1" applyFill="1" applyBorder="1" applyAlignment="1">
      <alignment horizontal="left"/>
    </xf>
    <xf numFmtId="3" fontId="22" fillId="0" borderId="2" xfId="0" applyNumberFormat="1" applyFont="1" applyBorder="1" applyAlignment="1">
      <alignment horizontal="right" wrapText="1"/>
    </xf>
    <xf numFmtId="3" fontId="22" fillId="0" borderId="7" xfId="0" applyNumberFormat="1" applyFont="1" applyBorder="1" applyAlignment="1">
      <alignment wrapText="1"/>
    </xf>
    <xf numFmtId="0" fontId="25" fillId="0" borderId="0" xfId="0" applyNumberFormat="1" applyFont="1" applyAlignment="1">
      <alignment horizontal="left"/>
    </xf>
    <xf numFmtId="0" fontId="7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0" fontId="2" fillId="10" borderId="0" xfId="0" applyNumberFormat="1" applyFont="1" applyFill="1" applyAlignment="1">
      <alignment horizontal="left"/>
    </xf>
    <xf numFmtId="0" fontId="25" fillId="0" borderId="0" xfId="0" applyNumberFormat="1" applyFont="1" applyAlignment="1">
      <alignment horizontal="left"/>
    </xf>
    <xf numFmtId="3" fontId="6" fillId="0" borderId="0" xfId="0" applyNumberFormat="1" applyFont="1" applyAlignment="1">
      <alignment wrapText="1"/>
    </xf>
    <xf numFmtId="3" fontId="26" fillId="6" borderId="0" xfId="0" applyNumberFormat="1" applyFont="1" applyFill="1" applyBorder="1" applyAlignment="1">
      <alignment horizontal="left"/>
    </xf>
    <xf numFmtId="3" fontId="26" fillId="6" borderId="0" xfId="0" quotePrefix="1" applyNumberFormat="1" applyFont="1" applyFill="1" applyBorder="1" applyAlignment="1">
      <alignment horizontal="left"/>
    </xf>
    <xf numFmtId="3" fontId="2" fillId="10" borderId="0" xfId="0" applyNumberFormat="1" applyFont="1" applyFill="1"/>
    <xf numFmtId="0" fontId="2" fillId="10" borderId="0" xfId="0" applyNumberFormat="1" applyFont="1" applyFill="1" applyAlignment="1">
      <alignment horizontal="left"/>
    </xf>
    <xf numFmtId="3" fontId="2" fillId="10" borderId="0" xfId="0" applyNumberFormat="1" applyFont="1" applyFill="1" applyAlignment="1">
      <alignment wrapText="1"/>
    </xf>
    <xf numFmtId="0" fontId="2" fillId="0" borderId="0" xfId="0" applyNumberFormat="1" applyFont="1" applyAlignment="1">
      <alignment horizontal="left"/>
    </xf>
    <xf numFmtId="3" fontId="5" fillId="5" borderId="0" xfId="0" quotePrefix="1" applyNumberFormat="1" applyFont="1" applyFill="1" applyAlignment="1">
      <alignment horizontal="left"/>
    </xf>
    <xf numFmtId="0" fontId="2" fillId="10" borderId="0" xfId="0" applyNumberFormat="1" applyFont="1" applyFill="1" applyAlignment="1">
      <alignment horizontal="left"/>
    </xf>
    <xf numFmtId="0" fontId="7" fillId="0" borderId="0" xfId="0" applyNumberFormat="1" applyFont="1" applyAlignment="1">
      <alignment horizontal="left"/>
    </xf>
    <xf numFmtId="0" fontId="3" fillId="5" borderId="0" xfId="0" applyNumberFormat="1" applyFont="1" applyFill="1" applyAlignment="1">
      <alignment horizontal="left"/>
    </xf>
    <xf numFmtId="0" fontId="25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5" fillId="10" borderId="0" xfId="0" applyNumberFormat="1" applyFont="1" applyFill="1" applyAlignment="1">
      <alignment horizontal="left"/>
    </xf>
    <xf numFmtId="0" fontId="2" fillId="0" borderId="0" xfId="0" quotePrefix="1" applyNumberFormat="1" applyFont="1" applyAlignment="1">
      <alignment horizontal="left"/>
    </xf>
    <xf numFmtId="3" fontId="11" fillId="0" borderId="8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left"/>
    </xf>
    <xf numFmtId="3" fontId="3" fillId="0" borderId="17" xfId="0" applyNumberFormat="1" applyFont="1" applyBorder="1" applyAlignment="1">
      <alignment horizontal="left"/>
    </xf>
    <xf numFmtId="3" fontId="3" fillId="0" borderId="18" xfId="0" applyNumberFormat="1" applyFont="1" applyBorder="1" applyAlignment="1">
      <alignment horizontal="left"/>
    </xf>
    <xf numFmtId="3" fontId="3" fillId="0" borderId="19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3" fontId="4" fillId="4" borderId="0" xfId="0" quotePrefix="1" applyNumberFormat="1" applyFont="1" applyFill="1" applyBorder="1" applyAlignment="1">
      <alignment horizontal="left"/>
    </xf>
    <xf numFmtId="3" fontId="3" fillId="0" borderId="8" xfId="0" applyNumberFormat="1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left"/>
    </xf>
    <xf numFmtId="3" fontId="3" fillId="0" borderId="2" xfId="0" quotePrefix="1" applyNumberFormat="1" applyFont="1" applyBorder="1" applyAlignment="1">
      <alignment horizontal="left"/>
    </xf>
    <xf numFmtId="0" fontId="3" fillId="6" borderId="12" xfId="0" applyNumberFormat="1" applyFont="1" applyFill="1" applyBorder="1" applyAlignment="1">
      <alignment horizontal="center" wrapText="1"/>
    </xf>
    <xf numFmtId="0" fontId="3" fillId="6" borderId="14" xfId="0" applyNumberFormat="1" applyFont="1" applyFill="1" applyBorder="1" applyAlignment="1">
      <alignment horizontal="center" wrapText="1"/>
    </xf>
    <xf numFmtId="0" fontId="3" fillId="6" borderId="13" xfId="0" applyNumberFormat="1" applyFont="1" applyFill="1" applyBorder="1" applyAlignment="1">
      <alignment horizontal="center" wrapText="1"/>
    </xf>
    <xf numFmtId="0" fontId="3" fillId="6" borderId="6" xfId="0" applyNumberFormat="1" applyFont="1" applyFill="1" applyBorder="1" applyAlignment="1">
      <alignment horizontal="center" wrapText="1"/>
    </xf>
    <xf numFmtId="3" fontId="2" fillId="0" borderId="1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 vertical="justify" wrapText="1"/>
    </xf>
    <xf numFmtId="3" fontId="3" fillId="0" borderId="9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left"/>
    </xf>
    <xf numFmtId="3" fontId="12" fillId="0" borderId="8" xfId="0" applyNumberFormat="1" applyFont="1" applyBorder="1" applyAlignment="1">
      <alignment horizontal="center" wrapText="1"/>
    </xf>
    <xf numFmtId="3" fontId="12" fillId="0" borderId="9" xfId="0" applyNumberFormat="1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 wrapText="1"/>
    </xf>
    <xf numFmtId="0" fontId="3" fillId="4" borderId="11" xfId="0" applyNumberFormat="1" applyFont="1" applyFill="1" applyBorder="1" applyAlignment="1">
      <alignment horizontal="left" wrapText="1"/>
    </xf>
    <xf numFmtId="0" fontId="0" fillId="10" borderId="0" xfId="0" applyFill="1" applyAlignment="1">
      <alignment horizontal="left"/>
    </xf>
    <xf numFmtId="0" fontId="2" fillId="10" borderId="0" xfId="0" quotePrefix="1" applyNumberFormat="1" applyFont="1" applyFill="1" applyAlignment="1">
      <alignment horizontal="left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left" wrapText="1"/>
    </xf>
    <xf numFmtId="0" fontId="15" fillId="0" borderId="24" xfId="0" applyFont="1" applyBorder="1" applyAlignment="1">
      <alignment horizontal="center" textRotation="90" wrapText="1"/>
    </xf>
    <xf numFmtId="0" fontId="0" fillId="0" borderId="24" xfId="0" applyBorder="1" applyAlignment="1">
      <alignment horizontal="center" textRotation="90" wrapText="1"/>
    </xf>
    <xf numFmtId="3" fontId="5" fillId="0" borderId="0" xfId="0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" fontId="4" fillId="0" borderId="0" xfId="0" quotePrefix="1" applyNumberFormat="1" applyFont="1" applyFill="1" applyBorder="1" applyAlignment="1">
      <alignment horizontal="left"/>
    </xf>
    <xf numFmtId="0" fontId="3" fillId="0" borderId="12" xfId="0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03"/>
  <sheetViews>
    <sheetView tabSelected="1" zoomScaleNormal="100" workbookViewId="0">
      <selection activeCell="I108" sqref="I108:J108"/>
    </sheetView>
  </sheetViews>
  <sheetFormatPr defaultColWidth="9.109375" defaultRowHeight="15.6" x14ac:dyDescent="0.3"/>
  <cols>
    <col min="1" max="6" width="3" style="1" customWidth="1"/>
    <col min="7" max="7" width="5.33203125" style="1" customWidth="1"/>
    <col min="8" max="8" width="13.6640625" style="8" customWidth="1"/>
    <col min="9" max="9" width="4.44140625" style="8" customWidth="1"/>
    <col min="10" max="10" width="34.109375" style="9" customWidth="1"/>
    <col min="11" max="11" width="13.5546875" style="1" customWidth="1"/>
    <col min="12" max="12" width="11.6640625" style="13" customWidth="1"/>
    <col min="13" max="13" width="10.5546875" style="13" customWidth="1"/>
    <col min="14" max="14" width="8.109375" style="13" customWidth="1"/>
    <col min="15" max="15" width="10.88671875" style="1" customWidth="1"/>
    <col min="16" max="16" width="10.5546875" style="1" customWidth="1"/>
    <col min="17" max="17" width="10.109375" style="1" customWidth="1"/>
    <col min="18" max="18" width="11.109375" style="1" customWidth="1"/>
    <col min="19" max="19" width="12.33203125" style="81" customWidth="1"/>
    <col min="20" max="20" width="7.6640625" style="1" customWidth="1"/>
    <col min="21" max="16384" width="9.109375" style="1"/>
  </cols>
  <sheetData>
    <row r="1" spans="1:19" s="48" customFormat="1" ht="20.25" customHeight="1" x14ac:dyDescent="0.35">
      <c r="A1" s="49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82"/>
    </row>
    <row r="2" spans="1:19" s="48" customFormat="1" ht="20.25" customHeight="1" x14ac:dyDescent="0.35">
      <c r="A2" s="49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82"/>
    </row>
    <row r="3" spans="1:19" s="48" customFormat="1" ht="20.25" customHeight="1" x14ac:dyDescent="0.35">
      <c r="A3" s="49" t="s">
        <v>63</v>
      </c>
      <c r="B3" s="47"/>
      <c r="C3" s="47"/>
      <c r="D3" s="47"/>
      <c r="E3" s="47"/>
      <c r="F3" s="47"/>
      <c r="G3" s="47"/>
      <c r="H3" s="47"/>
      <c r="I3" s="47"/>
      <c r="J3" s="47" t="s">
        <v>72</v>
      </c>
      <c r="K3" s="47"/>
      <c r="L3" s="47"/>
      <c r="M3" s="47"/>
      <c r="N3" s="47"/>
      <c r="O3" s="47"/>
      <c r="P3" s="47"/>
      <c r="Q3" s="47"/>
      <c r="R3" s="47"/>
      <c r="S3" s="82"/>
    </row>
    <row r="4" spans="1:19" s="48" customFormat="1" ht="20.25" customHeight="1" x14ac:dyDescent="0.35">
      <c r="A4" s="49" t="s">
        <v>64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122"/>
      <c r="N4" s="123"/>
      <c r="O4" s="47"/>
      <c r="P4" s="47"/>
      <c r="Q4" s="47"/>
      <c r="R4" s="47"/>
      <c r="S4" s="82"/>
    </row>
    <row r="5" spans="1:19" s="48" customFormat="1" ht="20.25" customHeight="1" x14ac:dyDescent="0.35">
      <c r="A5" s="49" t="s">
        <v>65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82"/>
    </row>
    <row r="6" spans="1:19" s="48" customFormat="1" ht="20.25" customHeight="1" x14ac:dyDescent="0.35">
      <c r="A6" s="49" t="s">
        <v>66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82"/>
    </row>
    <row r="7" spans="1:19" s="48" customFormat="1" ht="20.25" customHeight="1" x14ac:dyDescent="0.35">
      <c r="A7" s="49" t="s">
        <v>68</v>
      </c>
      <c r="B7" s="47"/>
      <c r="C7" s="47"/>
      <c r="D7" s="49" t="s">
        <v>139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82"/>
    </row>
    <row r="8" spans="1:19" s="48" customFormat="1" ht="20.25" customHeight="1" x14ac:dyDescent="0.35">
      <c r="A8" s="49" t="s">
        <v>69</v>
      </c>
      <c r="B8" s="47"/>
      <c r="C8" s="47"/>
      <c r="D8" s="49" t="s">
        <v>140</v>
      </c>
      <c r="E8" s="47"/>
      <c r="F8" s="47"/>
      <c r="G8" s="47"/>
      <c r="H8" s="47"/>
      <c r="I8" s="47"/>
      <c r="J8" s="47"/>
      <c r="K8" s="49" t="s">
        <v>131</v>
      </c>
      <c r="L8" s="49" t="s">
        <v>136</v>
      </c>
      <c r="M8" s="47" t="s">
        <v>107</v>
      </c>
      <c r="N8" s="47"/>
      <c r="O8" s="47"/>
      <c r="P8" s="47"/>
      <c r="Q8" s="47"/>
      <c r="R8" s="47"/>
      <c r="S8" s="82"/>
    </row>
    <row r="9" spans="1:19" ht="38.25" customHeight="1" thickBot="1" x14ac:dyDescent="0.35">
      <c r="A9" s="150" t="s">
        <v>69</v>
      </c>
      <c r="B9" s="150"/>
      <c r="C9" s="150"/>
      <c r="D9" s="150"/>
      <c r="E9" s="150"/>
      <c r="F9" s="150"/>
      <c r="G9" s="150"/>
      <c r="H9" s="150"/>
      <c r="I9" s="51" t="s">
        <v>67</v>
      </c>
      <c r="J9" s="22" t="s">
        <v>108</v>
      </c>
      <c r="K9" s="54" t="s">
        <v>45</v>
      </c>
      <c r="L9" s="57" t="s">
        <v>43</v>
      </c>
      <c r="M9" s="61" t="s">
        <v>44</v>
      </c>
      <c r="N9" s="61"/>
      <c r="O9" s="50"/>
      <c r="P9" s="21"/>
      <c r="Q9" s="21"/>
      <c r="R9" s="114"/>
      <c r="S9" s="115"/>
    </row>
    <row r="10" spans="1:19" ht="17.25" customHeight="1" thickTop="1" x14ac:dyDescent="0.3">
      <c r="A10" s="137" t="s">
        <v>0</v>
      </c>
      <c r="B10" s="137"/>
      <c r="C10" s="137"/>
      <c r="D10" s="137"/>
      <c r="E10" s="137"/>
      <c r="F10" s="137"/>
      <c r="G10" s="137"/>
      <c r="H10" s="137"/>
      <c r="I10" s="2">
        <v>1</v>
      </c>
      <c r="J10" s="3"/>
      <c r="K10" s="55">
        <v>322771</v>
      </c>
      <c r="L10" s="58">
        <v>3502441</v>
      </c>
      <c r="M10" s="62">
        <v>3825212</v>
      </c>
      <c r="N10" s="62"/>
      <c r="O10" s="24"/>
    </row>
    <row r="11" spans="1:19" ht="17.25" hidden="1" customHeight="1" x14ac:dyDescent="0.3">
      <c r="H11" s="2"/>
      <c r="I11" s="2"/>
      <c r="J11" s="3"/>
      <c r="K11" s="55"/>
      <c r="L11" s="58"/>
      <c r="M11" s="62"/>
      <c r="N11" s="62"/>
      <c r="O11" s="24"/>
    </row>
    <row r="12" spans="1:19" ht="17.25" hidden="1" customHeight="1" x14ac:dyDescent="0.3">
      <c r="H12" s="2"/>
      <c r="I12" s="2"/>
      <c r="J12" s="3"/>
      <c r="K12" s="55"/>
      <c r="L12" s="58"/>
      <c r="M12" s="62"/>
      <c r="N12" s="62"/>
      <c r="O12" s="24"/>
    </row>
    <row r="13" spans="1:19" ht="17.25" hidden="1" customHeight="1" x14ac:dyDescent="0.3">
      <c r="H13" s="2"/>
      <c r="I13" s="2"/>
      <c r="J13" s="3"/>
      <c r="K13" s="55"/>
      <c r="L13" s="58"/>
      <c r="M13" s="62"/>
      <c r="N13" s="62"/>
      <c r="O13" s="24"/>
    </row>
    <row r="14" spans="1:19" ht="17.25" hidden="1" customHeight="1" x14ac:dyDescent="0.3">
      <c r="H14" s="2"/>
      <c r="I14" s="2"/>
      <c r="J14" s="3"/>
      <c r="K14" s="55"/>
      <c r="L14" s="58"/>
      <c r="M14" s="62"/>
      <c r="N14" s="62"/>
      <c r="O14" s="24"/>
    </row>
    <row r="15" spans="1:19" ht="17.25" hidden="1" customHeight="1" x14ac:dyDescent="0.3">
      <c r="H15" s="2"/>
      <c r="I15" s="2"/>
      <c r="J15" s="3"/>
      <c r="K15" s="55"/>
      <c r="L15" s="58"/>
      <c r="M15" s="62"/>
      <c r="N15" s="62"/>
      <c r="O15" s="24"/>
    </row>
    <row r="16" spans="1:19" s="17" customFormat="1" ht="16.2" thickBot="1" x14ac:dyDescent="0.35">
      <c r="A16" s="149" t="s">
        <v>109</v>
      </c>
      <c r="B16" s="149"/>
      <c r="C16" s="149"/>
      <c r="D16" s="149"/>
      <c r="E16" s="149"/>
      <c r="F16" s="149"/>
      <c r="G16" s="149"/>
      <c r="H16" s="149"/>
      <c r="I16" s="25">
        <v>1</v>
      </c>
      <c r="J16" s="26"/>
      <c r="K16" s="55"/>
      <c r="L16" s="58">
        <v>12882</v>
      </c>
      <c r="M16" s="62">
        <v>12882</v>
      </c>
      <c r="N16" s="62"/>
      <c r="O16" s="15"/>
      <c r="S16" s="83"/>
    </row>
    <row r="17" spans="1:19" ht="14.25" customHeight="1" thickBot="1" x14ac:dyDescent="0.35">
      <c r="A17" s="138" t="s">
        <v>135</v>
      </c>
      <c r="B17" s="139"/>
      <c r="C17" s="139"/>
      <c r="D17" s="139"/>
      <c r="E17" s="139"/>
      <c r="F17" s="139"/>
      <c r="G17" s="139"/>
      <c r="H17" s="140"/>
      <c r="I17" s="106">
        <v>1</v>
      </c>
      <c r="J17" s="105"/>
      <c r="K17" s="100"/>
      <c r="L17" s="99">
        <v>3515323</v>
      </c>
      <c r="M17" s="98">
        <v>3838094</v>
      </c>
      <c r="N17" s="62"/>
      <c r="O17" s="24"/>
    </row>
    <row r="18" spans="1:19" x14ac:dyDescent="0.3">
      <c r="A18" s="137" t="s">
        <v>47</v>
      </c>
      <c r="B18" s="137"/>
      <c r="C18" s="137"/>
      <c r="D18" s="137"/>
      <c r="E18" s="137"/>
      <c r="F18" s="137"/>
      <c r="G18" s="137"/>
      <c r="H18" s="137"/>
      <c r="I18" s="2">
        <v>1</v>
      </c>
      <c r="J18" s="3"/>
      <c r="K18" s="56">
        <v>1300</v>
      </c>
      <c r="L18" s="59">
        <v>46380</v>
      </c>
      <c r="M18" s="62">
        <v>47680</v>
      </c>
      <c r="N18" s="62"/>
      <c r="O18" s="24"/>
      <c r="P18" s="15"/>
    </row>
    <row r="19" spans="1:19" x14ac:dyDescent="0.3">
      <c r="A19" s="2" t="s">
        <v>103</v>
      </c>
      <c r="B19" s="2"/>
      <c r="C19" s="2"/>
      <c r="D19" s="2"/>
      <c r="E19" s="2"/>
      <c r="F19" s="2"/>
      <c r="G19" s="2"/>
      <c r="H19" s="2"/>
      <c r="I19" s="2">
        <v>1</v>
      </c>
      <c r="J19" s="53"/>
      <c r="K19" s="56">
        <v>46000</v>
      </c>
      <c r="L19" s="59">
        <v>774000</v>
      </c>
      <c r="M19" s="97">
        <v>820000</v>
      </c>
      <c r="N19" s="62"/>
      <c r="O19" s="24"/>
      <c r="P19" s="15"/>
    </row>
    <row r="20" spans="1:19" x14ac:dyDescent="0.3">
      <c r="A20" s="2" t="s">
        <v>117</v>
      </c>
      <c r="B20" s="2"/>
      <c r="C20" s="2"/>
      <c r="D20" s="2"/>
      <c r="E20" s="2"/>
      <c r="F20" s="2"/>
      <c r="G20" s="2"/>
      <c r="H20" s="2"/>
      <c r="I20" s="2">
        <v>4</v>
      </c>
      <c r="J20" s="53"/>
      <c r="K20" s="56"/>
      <c r="L20" s="59">
        <v>1403296</v>
      </c>
      <c r="M20" s="97">
        <v>1403296</v>
      </c>
      <c r="N20" s="62"/>
      <c r="O20" s="24"/>
      <c r="P20" s="15"/>
    </row>
    <row r="21" spans="1:19" x14ac:dyDescent="0.3">
      <c r="A21" s="2" t="s">
        <v>110</v>
      </c>
      <c r="B21" s="2"/>
      <c r="C21" s="2"/>
      <c r="D21" s="2"/>
      <c r="E21" s="2"/>
      <c r="F21" s="2"/>
      <c r="G21" s="2"/>
      <c r="H21" s="2"/>
      <c r="I21" s="2">
        <v>4</v>
      </c>
      <c r="J21" s="53"/>
      <c r="K21" s="56"/>
      <c r="L21" s="59">
        <v>915435</v>
      </c>
      <c r="M21" s="97">
        <v>915435</v>
      </c>
      <c r="N21" s="62"/>
      <c r="O21" s="24"/>
      <c r="P21" s="15"/>
    </row>
    <row r="22" spans="1:19" x14ac:dyDescent="0.3">
      <c r="A22" s="2" t="s">
        <v>118</v>
      </c>
      <c r="B22" s="2"/>
      <c r="C22" s="2"/>
      <c r="D22" s="2"/>
      <c r="E22" s="2"/>
      <c r="F22" s="2"/>
      <c r="G22" s="2"/>
      <c r="H22" s="2"/>
      <c r="I22" s="2">
        <v>4</v>
      </c>
      <c r="J22" s="53"/>
      <c r="K22" s="56">
        <v>1920</v>
      </c>
      <c r="L22" s="59">
        <v>22200</v>
      </c>
      <c r="M22" s="97">
        <v>24120</v>
      </c>
      <c r="N22" s="62"/>
      <c r="O22" s="24"/>
      <c r="P22" s="15"/>
    </row>
    <row r="23" spans="1:19" x14ac:dyDescent="0.3">
      <c r="A23" s="2" t="s">
        <v>104</v>
      </c>
      <c r="B23" s="2"/>
      <c r="C23" s="2"/>
      <c r="D23" s="2"/>
      <c r="E23" s="2"/>
      <c r="F23" s="2"/>
      <c r="G23" s="2"/>
      <c r="H23" s="2"/>
      <c r="I23" s="2">
        <v>1</v>
      </c>
      <c r="J23" s="53"/>
      <c r="K23" s="56"/>
      <c r="L23" s="59">
        <v>50</v>
      </c>
      <c r="M23" s="97">
        <v>50</v>
      </c>
      <c r="N23" s="62"/>
      <c r="O23" s="24"/>
      <c r="P23" s="15"/>
      <c r="S23" s="101"/>
    </row>
    <row r="24" spans="1:19" x14ac:dyDescent="0.3">
      <c r="A24" s="143" t="s">
        <v>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60">
        <v>371991</v>
      </c>
      <c r="L24" s="60">
        <f>SUM(L17:L23)</f>
        <v>6676684</v>
      </c>
      <c r="M24" s="60">
        <f>SUM(M17:M23)</f>
        <v>7048675</v>
      </c>
      <c r="N24" s="63"/>
      <c r="O24" s="23"/>
      <c r="P24" s="20"/>
      <c r="Q24" s="20"/>
      <c r="R24" s="60">
        <f>SUM(R10:R23)</f>
        <v>0</v>
      </c>
      <c r="S24" s="60">
        <f>SUM(S10:S23)</f>
        <v>0</v>
      </c>
    </row>
    <row r="25" spans="1:19" ht="7.5" customHeight="1" x14ac:dyDescent="0.3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</row>
    <row r="26" spans="1:19" ht="15.75" hidden="1" customHeight="1" x14ac:dyDescent="0.3">
      <c r="H26" s="2"/>
      <c r="I26" s="2"/>
      <c r="J26" s="3"/>
      <c r="L26" s="13" t="e">
        <f>+J24-#REF!-#REF!-#REF!-#REF!-#REF!-#REF!-#REF!-#REF!-#REF!-#REF!</f>
        <v>#REF!</v>
      </c>
      <c r="O26" s="1" t="e">
        <f>+J10-#REF!-#REF!-#REF!-#REF!-#REF!-#REF!-#REF!-#REF!-#REF!-#REF!</f>
        <v>#REF!</v>
      </c>
      <c r="Q26" s="1" t="e">
        <f>+#REF!-#REF!-#REF!-#REF!-#REF!-#REF!-#REF!-#REF!-#REF!-#REF!-#REF!</f>
        <v>#REF!</v>
      </c>
    </row>
    <row r="27" spans="1:19" ht="20.25" customHeight="1" x14ac:dyDescent="0.35">
      <c r="A27" s="147" t="s">
        <v>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6"/>
      <c r="S27" s="84"/>
    </row>
    <row r="28" spans="1:19" ht="10.5" customHeight="1" x14ac:dyDescent="0.3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</row>
    <row r="29" spans="1:19" ht="27" customHeight="1" x14ac:dyDescent="0.3">
      <c r="A29" s="155" t="s">
        <v>52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7"/>
    </row>
    <row r="30" spans="1:19" x14ac:dyDescent="0.3">
      <c r="A30" s="168" t="s">
        <v>51</v>
      </c>
      <c r="B30" s="169"/>
      <c r="C30" s="169"/>
      <c r="D30" s="169"/>
      <c r="E30" s="169"/>
      <c r="F30" s="169"/>
      <c r="G30" s="169"/>
      <c r="H30" s="158" t="s">
        <v>70</v>
      </c>
      <c r="I30" s="144" t="s">
        <v>7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6"/>
    </row>
    <row r="31" spans="1:19" s="13" customFormat="1" ht="49.5" customHeight="1" x14ac:dyDescent="0.3">
      <c r="A31" s="170"/>
      <c r="B31" s="171"/>
      <c r="C31" s="171"/>
      <c r="D31" s="171"/>
      <c r="E31" s="171"/>
      <c r="F31" s="171"/>
      <c r="G31" s="171"/>
      <c r="H31" s="158"/>
      <c r="I31" s="151" t="s">
        <v>2</v>
      </c>
      <c r="J31" s="152"/>
      <c r="K31" s="148" t="s">
        <v>111</v>
      </c>
      <c r="L31" s="148" t="s">
        <v>50</v>
      </c>
      <c r="M31" s="136" t="s">
        <v>80</v>
      </c>
      <c r="N31" s="136" t="s">
        <v>102</v>
      </c>
      <c r="O31" s="162" t="s">
        <v>46</v>
      </c>
      <c r="P31" s="162" t="s">
        <v>116</v>
      </c>
      <c r="Q31" s="163" t="s">
        <v>81</v>
      </c>
      <c r="R31" s="159" t="s">
        <v>130</v>
      </c>
      <c r="S31" s="148" t="s">
        <v>129</v>
      </c>
    </row>
    <row r="32" spans="1:19" s="13" customFormat="1" ht="13.5" customHeight="1" x14ac:dyDescent="0.3">
      <c r="A32" s="28" t="s">
        <v>96</v>
      </c>
      <c r="B32" s="28" t="s">
        <v>97</v>
      </c>
      <c r="C32" s="28"/>
      <c r="D32" s="28"/>
      <c r="E32" s="28"/>
      <c r="F32" s="28"/>
      <c r="G32" s="28"/>
      <c r="H32" s="158"/>
      <c r="I32" s="153"/>
      <c r="J32" s="154"/>
      <c r="K32" s="148"/>
      <c r="L32" s="148"/>
      <c r="M32" s="136"/>
      <c r="N32" s="136"/>
      <c r="O32" s="162"/>
      <c r="P32" s="162"/>
      <c r="Q32" s="164"/>
      <c r="R32" s="160"/>
      <c r="S32" s="148"/>
    </row>
    <row r="33" spans="1:19" s="79" customFormat="1" ht="16.5" customHeight="1" x14ac:dyDescent="0.3">
      <c r="A33" s="76"/>
      <c r="B33" s="76"/>
      <c r="C33" s="76"/>
      <c r="D33" s="76"/>
      <c r="E33" s="76"/>
      <c r="F33" s="76"/>
      <c r="G33" s="76"/>
      <c r="H33" s="77">
        <v>3</v>
      </c>
      <c r="I33" s="165" t="s">
        <v>42</v>
      </c>
      <c r="J33" s="165"/>
      <c r="K33" s="78">
        <f t="shared" ref="K33:S33" si="0">K34+K47+K99</f>
        <v>5835726</v>
      </c>
      <c r="L33" s="78">
        <f t="shared" si="0"/>
        <v>3822649</v>
      </c>
      <c r="M33" s="78">
        <f t="shared" si="0"/>
        <v>41280</v>
      </c>
      <c r="N33" s="78">
        <f t="shared" si="0"/>
        <v>24170</v>
      </c>
      <c r="O33" s="78">
        <f t="shared" si="0"/>
        <v>806000</v>
      </c>
      <c r="P33" s="78">
        <f t="shared" si="0"/>
        <v>1141627</v>
      </c>
      <c r="Q33" s="78">
        <f t="shared" si="0"/>
        <v>371991</v>
      </c>
      <c r="R33" s="78">
        <f t="shared" si="0"/>
        <v>325991</v>
      </c>
      <c r="S33" s="78">
        <f t="shared" si="0"/>
        <v>46000</v>
      </c>
    </row>
    <row r="34" spans="1:19" s="29" customFormat="1" ht="14.25" customHeight="1" x14ac:dyDescent="0.3">
      <c r="A34" s="32"/>
      <c r="B34" s="32"/>
      <c r="C34" s="32"/>
      <c r="D34" s="32"/>
      <c r="E34" s="32"/>
      <c r="F34" s="32"/>
      <c r="G34" s="32"/>
      <c r="H34" s="33">
        <v>31</v>
      </c>
      <c r="I34" s="131" t="s">
        <v>82</v>
      </c>
      <c r="J34" s="131"/>
      <c r="K34" s="34">
        <f t="shared" ref="K34:S34" si="1">K35+K37+K43</f>
        <v>4436020</v>
      </c>
      <c r="L34" s="34">
        <f t="shared" si="1"/>
        <v>3607649</v>
      </c>
      <c r="M34" s="34">
        <f t="shared" si="1"/>
        <v>0</v>
      </c>
      <c r="N34" s="34">
        <f t="shared" si="1"/>
        <v>0</v>
      </c>
      <c r="O34" s="34">
        <f t="shared" si="1"/>
        <v>0</v>
      </c>
      <c r="P34" s="34">
        <f t="shared" si="1"/>
        <v>828371</v>
      </c>
      <c r="Q34" s="34">
        <f t="shared" si="1"/>
        <v>308491</v>
      </c>
      <c r="R34" s="34">
        <f t="shared" si="1"/>
        <v>308491</v>
      </c>
      <c r="S34" s="34">
        <f t="shared" si="1"/>
        <v>0</v>
      </c>
    </row>
    <row r="35" spans="1:19" s="64" customFormat="1" ht="14.25" customHeight="1" x14ac:dyDescent="0.3">
      <c r="H35" s="65">
        <v>311</v>
      </c>
      <c r="I35" s="66" t="s">
        <v>83</v>
      </c>
      <c r="J35" s="66"/>
      <c r="K35" s="67">
        <f t="shared" ref="K35:S35" si="2">K36</f>
        <v>3730489</v>
      </c>
      <c r="L35" s="67">
        <f t="shared" si="2"/>
        <v>3019440</v>
      </c>
      <c r="M35" s="67">
        <f t="shared" si="2"/>
        <v>0</v>
      </c>
      <c r="N35" s="67"/>
      <c r="O35" s="67">
        <f t="shared" si="2"/>
        <v>0</v>
      </c>
      <c r="P35" s="67">
        <f t="shared" si="2"/>
        <v>711049</v>
      </c>
      <c r="Q35" s="67">
        <f t="shared" si="2"/>
        <v>261108</v>
      </c>
      <c r="R35" s="67">
        <f t="shared" si="2"/>
        <v>261108</v>
      </c>
      <c r="S35" s="67">
        <f t="shared" si="2"/>
        <v>0</v>
      </c>
    </row>
    <row r="36" spans="1:19" ht="14.25" customHeight="1" x14ac:dyDescent="0.3">
      <c r="A36" s="1">
        <v>1</v>
      </c>
      <c r="B36" s="1">
        <v>4</v>
      </c>
      <c r="H36" s="8">
        <v>31111</v>
      </c>
      <c r="I36" s="166" t="s">
        <v>3</v>
      </c>
      <c r="J36" s="166"/>
      <c r="K36" s="1">
        <v>3730489</v>
      </c>
      <c r="L36" s="1">
        <v>3019440</v>
      </c>
      <c r="P36" s="124">
        <v>711049</v>
      </c>
      <c r="Q36" s="1">
        <v>261108</v>
      </c>
      <c r="R36" s="1">
        <v>261108</v>
      </c>
    </row>
    <row r="37" spans="1:19" s="67" customFormat="1" ht="14.25" customHeight="1" x14ac:dyDescent="0.3">
      <c r="H37" s="65">
        <v>312</v>
      </c>
      <c r="I37" s="68" t="s">
        <v>4</v>
      </c>
      <c r="J37" s="68"/>
      <c r="K37" s="67">
        <f>K38+K39+K40+K41+K42</f>
        <v>90000</v>
      </c>
      <c r="L37" s="67">
        <f>L38+L39+L40+L41+L42</f>
        <v>90000</v>
      </c>
      <c r="M37" s="67">
        <f>M38</f>
        <v>0</v>
      </c>
      <c r="N37" s="67">
        <f>N38</f>
        <v>0</v>
      </c>
      <c r="O37" s="67">
        <f>O38</f>
        <v>0</v>
      </c>
      <c r="P37" s="67">
        <f>P38</f>
        <v>0</v>
      </c>
      <c r="Q37" s="67">
        <f>Q38+Q39+Q40+Q41+Q42</f>
        <v>4300</v>
      </c>
      <c r="R37" s="67">
        <f>R38+R39+R40+R41+R42</f>
        <v>4300</v>
      </c>
      <c r="S37" s="67">
        <f>S38+S39+S40+S41+S42</f>
        <v>0</v>
      </c>
    </row>
    <row r="38" spans="1:19" ht="14.25" customHeight="1" x14ac:dyDescent="0.3">
      <c r="A38" s="1">
        <v>1</v>
      </c>
      <c r="H38" s="10">
        <v>31212</v>
      </c>
      <c r="I38" s="133" t="s">
        <v>120</v>
      </c>
      <c r="J38" s="133"/>
      <c r="K38" s="29">
        <v>9000</v>
      </c>
      <c r="L38" s="1">
        <v>9000</v>
      </c>
      <c r="Q38" s="1">
        <v>0</v>
      </c>
      <c r="R38" s="1">
        <v>0</v>
      </c>
    </row>
    <row r="39" spans="1:19" ht="14.25" customHeight="1" x14ac:dyDescent="0.3">
      <c r="A39" s="1">
        <v>1</v>
      </c>
      <c r="H39" s="10">
        <v>31213</v>
      </c>
      <c r="I39" s="96" t="s">
        <v>31</v>
      </c>
      <c r="J39" s="96"/>
      <c r="K39" s="29">
        <v>15000</v>
      </c>
      <c r="L39" s="1">
        <v>15000</v>
      </c>
      <c r="Q39" s="1">
        <v>1800</v>
      </c>
      <c r="R39" s="1">
        <v>1800</v>
      </c>
      <c r="S39" s="101"/>
    </row>
    <row r="40" spans="1:19" ht="14.25" customHeight="1" x14ac:dyDescent="0.3">
      <c r="A40" s="1">
        <v>1</v>
      </c>
      <c r="H40" s="10">
        <v>31215</v>
      </c>
      <c r="I40" s="96" t="s">
        <v>119</v>
      </c>
      <c r="J40" s="96"/>
      <c r="K40" s="29">
        <v>8500</v>
      </c>
      <c r="L40" s="1">
        <v>8500</v>
      </c>
      <c r="Q40" s="1">
        <v>0</v>
      </c>
      <c r="R40" s="1">
        <v>0</v>
      </c>
      <c r="S40" s="101"/>
    </row>
    <row r="41" spans="1:19" ht="14.25" customHeight="1" x14ac:dyDescent="0.3">
      <c r="A41" s="1">
        <v>1</v>
      </c>
      <c r="H41" s="10">
        <v>31216</v>
      </c>
      <c r="I41" s="96" t="s">
        <v>121</v>
      </c>
      <c r="J41" s="96"/>
      <c r="K41" s="29">
        <v>0</v>
      </c>
      <c r="L41" s="1">
        <v>0</v>
      </c>
      <c r="Q41" s="1">
        <v>0</v>
      </c>
      <c r="R41" s="1">
        <v>0</v>
      </c>
      <c r="S41" s="101"/>
    </row>
    <row r="42" spans="1:19" ht="14.25" customHeight="1" x14ac:dyDescent="0.3">
      <c r="A42" s="1">
        <v>1</v>
      </c>
      <c r="H42" s="10">
        <v>312190</v>
      </c>
      <c r="I42" s="96" t="s">
        <v>133</v>
      </c>
      <c r="J42" s="96"/>
      <c r="K42" s="29">
        <v>57500</v>
      </c>
      <c r="L42" s="1">
        <v>57500</v>
      </c>
      <c r="Q42" s="1">
        <v>2500</v>
      </c>
      <c r="R42" s="1">
        <v>2500</v>
      </c>
      <c r="S42" s="101"/>
    </row>
    <row r="43" spans="1:19" s="69" customFormat="1" ht="14.25" customHeight="1" x14ac:dyDescent="0.3">
      <c r="H43" s="70">
        <v>313</v>
      </c>
      <c r="I43" s="71" t="s">
        <v>87</v>
      </c>
      <c r="J43" s="71"/>
      <c r="K43" s="69">
        <f t="shared" ref="K43:S43" si="3">K44+K45+K46</f>
        <v>615531</v>
      </c>
      <c r="L43" s="69">
        <f t="shared" si="3"/>
        <v>498209</v>
      </c>
      <c r="M43" s="69">
        <f t="shared" si="3"/>
        <v>0</v>
      </c>
      <c r="N43" s="69">
        <f t="shared" si="3"/>
        <v>0</v>
      </c>
      <c r="O43" s="69">
        <f t="shared" si="3"/>
        <v>0</v>
      </c>
      <c r="P43" s="69">
        <f t="shared" si="3"/>
        <v>117322</v>
      </c>
      <c r="Q43" s="69">
        <f t="shared" si="3"/>
        <v>43083</v>
      </c>
      <c r="R43" s="69">
        <f t="shared" si="3"/>
        <v>43083</v>
      </c>
      <c r="S43" s="69">
        <f t="shared" si="3"/>
        <v>0</v>
      </c>
    </row>
    <row r="44" spans="1:19" ht="14.25" customHeight="1" x14ac:dyDescent="0.3">
      <c r="A44" s="1">
        <v>1</v>
      </c>
      <c r="H44" s="10">
        <v>31321</v>
      </c>
      <c r="I44" s="167" t="s">
        <v>8</v>
      </c>
      <c r="J44" s="167"/>
      <c r="K44" s="1">
        <v>615531</v>
      </c>
      <c r="L44" s="1">
        <v>498209</v>
      </c>
      <c r="P44" s="124">
        <v>117322</v>
      </c>
      <c r="Q44" s="1">
        <v>43083</v>
      </c>
      <c r="R44" s="1">
        <v>43083</v>
      </c>
    </row>
    <row r="45" spans="1:19" ht="14.25" customHeight="1" x14ac:dyDescent="0.3">
      <c r="I45" s="129"/>
      <c r="J45" s="129"/>
      <c r="L45" s="1"/>
    </row>
    <row r="46" spans="1:19" ht="14.25" customHeight="1" x14ac:dyDescent="0.3">
      <c r="I46" s="127"/>
      <c r="J46" s="127"/>
      <c r="L46" s="1"/>
    </row>
    <row r="47" spans="1:19" s="32" customFormat="1" ht="14.25" customHeight="1" x14ac:dyDescent="0.3">
      <c r="H47" s="33">
        <v>32</v>
      </c>
      <c r="I47" s="131" t="s">
        <v>84</v>
      </c>
      <c r="J47" s="131"/>
      <c r="K47" s="34">
        <f t="shared" ref="K47:S47" si="4">K48+K53+K66+K91</f>
        <v>1379706</v>
      </c>
      <c r="L47" s="34">
        <f t="shared" si="4"/>
        <v>215000</v>
      </c>
      <c r="M47" s="34">
        <f t="shared" si="4"/>
        <v>41280</v>
      </c>
      <c r="N47" s="34">
        <f t="shared" si="4"/>
        <v>24170</v>
      </c>
      <c r="O47" s="34">
        <f t="shared" si="4"/>
        <v>786000</v>
      </c>
      <c r="P47" s="34">
        <f t="shared" si="4"/>
        <v>313256</v>
      </c>
      <c r="Q47" s="34">
        <f t="shared" si="4"/>
        <v>61500</v>
      </c>
      <c r="R47" s="34">
        <f t="shared" si="4"/>
        <v>17500</v>
      </c>
      <c r="S47" s="34">
        <f t="shared" si="4"/>
        <v>44000</v>
      </c>
    </row>
    <row r="48" spans="1:19" s="69" customFormat="1" ht="14.25" customHeight="1" x14ac:dyDescent="0.3">
      <c r="H48" s="72">
        <v>321</v>
      </c>
      <c r="I48" s="71" t="s">
        <v>85</v>
      </c>
      <c r="J48" s="71"/>
      <c r="K48" s="69">
        <f>SUM(K49:K52)</f>
        <v>235200</v>
      </c>
      <c r="L48" s="69">
        <f t="shared" ref="L48:S48" si="5">SUM(L49:L52)</f>
        <v>140000</v>
      </c>
      <c r="M48" s="69">
        <f t="shared" si="5"/>
        <v>0</v>
      </c>
      <c r="N48" s="69">
        <f t="shared" si="5"/>
        <v>0</v>
      </c>
      <c r="O48" s="69">
        <f t="shared" si="5"/>
        <v>20200</v>
      </c>
      <c r="P48" s="69">
        <f t="shared" si="5"/>
        <v>75000</v>
      </c>
      <c r="Q48" s="69">
        <f t="shared" si="5"/>
        <v>13500</v>
      </c>
      <c r="R48" s="69">
        <f t="shared" si="5"/>
        <v>11500</v>
      </c>
      <c r="S48" s="69">
        <f t="shared" si="5"/>
        <v>2000</v>
      </c>
    </row>
    <row r="49" spans="1:19" ht="14.25" customHeight="1" x14ac:dyDescent="0.3">
      <c r="A49" s="1">
        <v>1</v>
      </c>
      <c r="H49" s="8">
        <v>32111</v>
      </c>
      <c r="I49" s="127" t="s">
        <v>123</v>
      </c>
      <c r="J49" s="127"/>
      <c r="K49" s="1">
        <v>2000</v>
      </c>
      <c r="O49" s="1">
        <v>2000</v>
      </c>
      <c r="Q49" s="1">
        <v>200</v>
      </c>
      <c r="S49" s="81">
        <v>200</v>
      </c>
    </row>
    <row r="50" spans="1:19" ht="14.25" customHeight="1" x14ac:dyDescent="0.3">
      <c r="A50" s="1">
        <v>1</v>
      </c>
      <c r="H50" s="8">
        <v>32115</v>
      </c>
      <c r="I50" s="11" t="s">
        <v>122</v>
      </c>
      <c r="J50" s="1"/>
      <c r="K50" s="1">
        <v>3000</v>
      </c>
      <c r="O50" s="1">
        <v>3000</v>
      </c>
      <c r="Q50" s="1">
        <v>300</v>
      </c>
      <c r="S50" s="81">
        <v>300</v>
      </c>
    </row>
    <row r="51" spans="1:19" ht="14.25" customHeight="1" x14ac:dyDescent="0.3">
      <c r="A51" s="1">
        <v>1</v>
      </c>
      <c r="H51" s="8">
        <v>32121</v>
      </c>
      <c r="I51" s="129" t="s">
        <v>9</v>
      </c>
      <c r="J51" s="129"/>
      <c r="K51" s="1">
        <v>140000</v>
      </c>
      <c r="L51" s="13">
        <v>140000</v>
      </c>
      <c r="P51" s="124"/>
      <c r="Q51" s="1">
        <v>11500</v>
      </c>
      <c r="R51" s="1">
        <v>11500</v>
      </c>
    </row>
    <row r="52" spans="1:19" ht="14.25" customHeight="1" x14ac:dyDescent="0.3">
      <c r="A52" s="1">
        <v>1</v>
      </c>
      <c r="B52" s="1">
        <v>4</v>
      </c>
      <c r="H52" s="8">
        <v>32131</v>
      </c>
      <c r="I52" s="129" t="s">
        <v>10</v>
      </c>
      <c r="J52" s="129"/>
      <c r="K52" s="1">
        <v>90200</v>
      </c>
      <c r="O52" s="1">
        <v>15200</v>
      </c>
      <c r="P52" s="124">
        <v>75000</v>
      </c>
      <c r="Q52" s="1">
        <v>1500</v>
      </c>
      <c r="S52" s="81">
        <v>1500</v>
      </c>
    </row>
    <row r="53" spans="1:19" s="69" customFormat="1" ht="14.25" customHeight="1" x14ac:dyDescent="0.3">
      <c r="H53" s="72">
        <v>322</v>
      </c>
      <c r="I53" s="71" t="s">
        <v>86</v>
      </c>
      <c r="J53" s="71"/>
      <c r="K53" s="69">
        <f t="shared" ref="K53:S53" si="6">SUM(K54:K65)</f>
        <v>593200</v>
      </c>
      <c r="L53" s="69">
        <f t="shared" si="6"/>
        <v>0</v>
      </c>
      <c r="M53" s="69">
        <f t="shared" si="6"/>
        <v>41280</v>
      </c>
      <c r="N53" s="69">
        <f t="shared" si="6"/>
        <v>24170</v>
      </c>
      <c r="O53" s="69">
        <f t="shared" si="6"/>
        <v>527750</v>
      </c>
      <c r="P53" s="69">
        <f t="shared" si="6"/>
        <v>0</v>
      </c>
      <c r="Q53" s="69">
        <f t="shared" si="6"/>
        <v>37340</v>
      </c>
      <c r="R53" s="69">
        <f t="shared" si="6"/>
        <v>3200</v>
      </c>
      <c r="S53" s="69">
        <f t="shared" si="6"/>
        <v>34140</v>
      </c>
    </row>
    <row r="54" spans="1:19" ht="14.25" customHeight="1" x14ac:dyDescent="0.3">
      <c r="A54" s="1">
        <v>1</v>
      </c>
      <c r="H54" s="8">
        <v>32211</v>
      </c>
      <c r="I54" s="135" t="s">
        <v>11</v>
      </c>
      <c r="J54" s="135"/>
      <c r="K54" s="1">
        <v>20000</v>
      </c>
      <c r="O54" s="1">
        <v>20000</v>
      </c>
      <c r="Q54" s="1">
        <v>2000</v>
      </c>
      <c r="S54" s="81">
        <v>2000</v>
      </c>
    </row>
    <row r="55" spans="1:19" ht="14.25" customHeight="1" x14ac:dyDescent="0.3">
      <c r="A55" s="1">
        <v>1</v>
      </c>
      <c r="H55" s="8">
        <v>32212</v>
      </c>
      <c r="I55" s="127" t="s">
        <v>12</v>
      </c>
      <c r="J55" s="127"/>
      <c r="K55" s="1">
        <v>6000</v>
      </c>
      <c r="O55" s="1">
        <v>6000</v>
      </c>
      <c r="Q55" s="1">
        <v>600</v>
      </c>
      <c r="S55" s="81">
        <v>600</v>
      </c>
    </row>
    <row r="56" spans="1:19" ht="14.25" customHeight="1" x14ac:dyDescent="0.3">
      <c r="A56" s="1">
        <v>1</v>
      </c>
      <c r="H56" s="8">
        <v>32214</v>
      </c>
      <c r="I56" s="129" t="s">
        <v>13</v>
      </c>
      <c r="J56" s="129"/>
      <c r="K56" s="124">
        <v>31750</v>
      </c>
      <c r="O56" s="124">
        <v>31750</v>
      </c>
      <c r="Q56" s="1">
        <v>5000</v>
      </c>
      <c r="S56" s="81">
        <v>5000</v>
      </c>
    </row>
    <row r="57" spans="1:19" ht="14.25" customHeight="1" x14ac:dyDescent="0.3">
      <c r="H57" s="8">
        <v>32216</v>
      </c>
      <c r="I57" s="119" t="s">
        <v>124</v>
      </c>
      <c r="J57" s="119"/>
      <c r="K57" s="1">
        <v>43000</v>
      </c>
      <c r="M57" s="121"/>
      <c r="O57" s="1">
        <v>43000</v>
      </c>
      <c r="Q57" s="1">
        <v>5000</v>
      </c>
      <c r="S57" s="81">
        <v>5000</v>
      </c>
    </row>
    <row r="58" spans="1:19" ht="14.25" customHeight="1" x14ac:dyDescent="0.3">
      <c r="A58" s="1">
        <v>1</v>
      </c>
      <c r="H58" s="8">
        <v>32215</v>
      </c>
      <c r="I58" s="133" t="s">
        <v>14</v>
      </c>
      <c r="J58" s="133"/>
      <c r="K58" s="1">
        <v>15000</v>
      </c>
      <c r="O58" s="1">
        <v>15000</v>
      </c>
      <c r="Q58" s="1">
        <v>1500</v>
      </c>
      <c r="S58" s="81">
        <v>1500</v>
      </c>
    </row>
    <row r="59" spans="1:19" ht="14.25" customHeight="1" x14ac:dyDescent="0.3">
      <c r="A59" s="1">
        <v>1</v>
      </c>
      <c r="B59" s="1">
        <v>4</v>
      </c>
      <c r="H59" s="8">
        <v>32217</v>
      </c>
      <c r="I59" s="134" t="s">
        <v>15</v>
      </c>
      <c r="J59" s="134"/>
      <c r="K59" s="124">
        <v>65450</v>
      </c>
      <c r="M59" s="126">
        <v>41280</v>
      </c>
      <c r="N59" s="92">
        <v>24170</v>
      </c>
      <c r="Q59" s="1">
        <v>3200</v>
      </c>
      <c r="R59" s="1">
        <v>3200</v>
      </c>
    </row>
    <row r="60" spans="1:19" ht="14.25" customHeight="1" x14ac:dyDescent="0.3">
      <c r="A60" s="1">
        <v>1</v>
      </c>
      <c r="H60" s="8">
        <v>32219</v>
      </c>
      <c r="I60" s="127" t="s">
        <v>16</v>
      </c>
      <c r="J60" s="127"/>
      <c r="K60" s="1">
        <v>17000</v>
      </c>
      <c r="O60" s="1">
        <v>17000</v>
      </c>
      <c r="Q60" s="1">
        <v>1740</v>
      </c>
      <c r="S60" s="81">
        <v>1740</v>
      </c>
    </row>
    <row r="61" spans="1:19" ht="14.25" customHeight="1" x14ac:dyDescent="0.3">
      <c r="A61" s="1">
        <v>1</v>
      </c>
      <c r="H61" s="8">
        <v>32224</v>
      </c>
      <c r="I61" s="127" t="s">
        <v>17</v>
      </c>
      <c r="J61" s="127"/>
      <c r="K61" s="124">
        <v>271000</v>
      </c>
      <c r="O61" s="124">
        <v>271000</v>
      </c>
      <c r="Q61" s="1">
        <v>14000</v>
      </c>
      <c r="S61" s="81">
        <v>14000</v>
      </c>
    </row>
    <row r="62" spans="1:19" ht="14.25" customHeight="1" x14ac:dyDescent="0.3">
      <c r="A62" s="1">
        <v>1</v>
      </c>
      <c r="H62" s="8">
        <v>32231</v>
      </c>
      <c r="I62" s="132" t="s">
        <v>18</v>
      </c>
      <c r="J62" s="132"/>
      <c r="K62" s="29">
        <v>90000</v>
      </c>
      <c r="O62" s="1">
        <v>90000</v>
      </c>
      <c r="Q62" s="1">
        <v>0</v>
      </c>
      <c r="S62" s="81">
        <v>0</v>
      </c>
    </row>
    <row r="63" spans="1:19" ht="14.25" customHeight="1" x14ac:dyDescent="0.3">
      <c r="A63" s="1">
        <v>1</v>
      </c>
      <c r="H63" s="8">
        <v>32239</v>
      </c>
      <c r="I63" s="127" t="s">
        <v>132</v>
      </c>
      <c r="J63" s="127"/>
      <c r="K63" s="1">
        <v>8000</v>
      </c>
      <c r="O63" s="1">
        <v>8000</v>
      </c>
      <c r="Q63" s="1">
        <v>300</v>
      </c>
      <c r="S63" s="81">
        <v>300</v>
      </c>
    </row>
    <row r="64" spans="1:19" ht="14.25" customHeight="1" x14ac:dyDescent="0.3">
      <c r="A64" s="1">
        <v>1</v>
      </c>
      <c r="H64" s="8">
        <v>32244</v>
      </c>
      <c r="I64" s="135" t="s">
        <v>19</v>
      </c>
      <c r="J64" s="135"/>
      <c r="K64" s="124">
        <v>13000</v>
      </c>
      <c r="O64" s="124">
        <v>13000</v>
      </c>
      <c r="Q64" s="1">
        <v>2000</v>
      </c>
      <c r="S64" s="81">
        <v>2000</v>
      </c>
    </row>
    <row r="65" spans="1:19" ht="14.25" customHeight="1" x14ac:dyDescent="0.3">
      <c r="A65" s="1">
        <v>1</v>
      </c>
      <c r="H65" s="8">
        <v>32251</v>
      </c>
      <c r="I65" s="127" t="s">
        <v>49</v>
      </c>
      <c r="J65" s="127"/>
      <c r="K65" s="124">
        <v>13000</v>
      </c>
      <c r="O65" s="124">
        <v>13000</v>
      </c>
      <c r="Q65" s="1">
        <v>2000</v>
      </c>
      <c r="S65" s="81">
        <v>2000</v>
      </c>
    </row>
    <row r="66" spans="1:19" s="69" customFormat="1" ht="14.25" customHeight="1" x14ac:dyDescent="0.3">
      <c r="H66" s="72">
        <v>323</v>
      </c>
      <c r="I66" s="71" t="s">
        <v>88</v>
      </c>
      <c r="J66" s="71"/>
      <c r="K66" s="69">
        <f t="shared" ref="K66:S66" si="7">SUM(K67:K90)</f>
        <v>403350</v>
      </c>
      <c r="L66" s="69">
        <f t="shared" si="7"/>
        <v>64000</v>
      </c>
      <c r="M66" s="69">
        <f t="shared" si="7"/>
        <v>0</v>
      </c>
      <c r="N66" s="69">
        <f t="shared" si="7"/>
        <v>0</v>
      </c>
      <c r="O66" s="69">
        <f t="shared" si="7"/>
        <v>226350</v>
      </c>
      <c r="P66" s="69">
        <f t="shared" si="7"/>
        <v>113000</v>
      </c>
      <c r="Q66" s="69">
        <f t="shared" si="7"/>
        <v>8460</v>
      </c>
      <c r="R66" s="69">
        <f t="shared" si="7"/>
        <v>1500</v>
      </c>
      <c r="S66" s="69">
        <f t="shared" si="7"/>
        <v>6960</v>
      </c>
    </row>
    <row r="67" spans="1:19" ht="14.25" customHeight="1" x14ac:dyDescent="0.3">
      <c r="A67" s="1">
        <v>1</v>
      </c>
      <c r="H67" s="8">
        <v>32311</v>
      </c>
      <c r="I67" s="127" t="s">
        <v>20</v>
      </c>
      <c r="J67" s="127"/>
      <c r="K67" s="1">
        <v>11000</v>
      </c>
      <c r="O67" s="1">
        <v>11000</v>
      </c>
      <c r="Q67" s="1">
        <v>1200</v>
      </c>
      <c r="S67" s="81">
        <v>1200</v>
      </c>
    </row>
    <row r="68" spans="1:19" ht="14.25" customHeight="1" x14ac:dyDescent="0.3">
      <c r="A68" s="1">
        <v>1</v>
      </c>
      <c r="H68" s="8">
        <v>32313</v>
      </c>
      <c r="I68" s="127" t="s">
        <v>21</v>
      </c>
      <c r="J68" s="127"/>
      <c r="K68" s="1">
        <v>1500</v>
      </c>
      <c r="O68" s="1">
        <v>1500</v>
      </c>
      <c r="Q68" s="1">
        <v>150</v>
      </c>
      <c r="S68" s="81">
        <v>150</v>
      </c>
    </row>
    <row r="69" spans="1:19" ht="14.25" customHeight="1" x14ac:dyDescent="0.3">
      <c r="A69" s="1">
        <v>1</v>
      </c>
      <c r="H69" s="8">
        <v>32322</v>
      </c>
      <c r="I69" s="129" t="s">
        <v>22</v>
      </c>
      <c r="J69" s="129"/>
      <c r="K69" s="124">
        <v>41000</v>
      </c>
      <c r="L69" s="13">
        <v>30000</v>
      </c>
      <c r="O69" s="124">
        <v>11000</v>
      </c>
      <c r="Q69" s="1">
        <v>0</v>
      </c>
      <c r="S69" s="81">
        <v>0</v>
      </c>
    </row>
    <row r="70" spans="1:19" ht="14.25" customHeight="1" x14ac:dyDescent="0.3">
      <c r="A70" s="1">
        <v>1</v>
      </c>
      <c r="H70" s="8">
        <v>32341</v>
      </c>
      <c r="I70" s="127" t="s">
        <v>23</v>
      </c>
      <c r="J70" s="127"/>
      <c r="K70" s="124">
        <v>16000</v>
      </c>
      <c r="O70" s="124">
        <v>16000</v>
      </c>
      <c r="Q70" s="1">
        <v>0</v>
      </c>
      <c r="S70" s="81">
        <v>0</v>
      </c>
    </row>
    <row r="71" spans="1:19" ht="14.25" customHeight="1" x14ac:dyDescent="0.3">
      <c r="A71" s="1">
        <v>1</v>
      </c>
      <c r="H71" s="8">
        <v>32342</v>
      </c>
      <c r="I71" s="127" t="s">
        <v>24</v>
      </c>
      <c r="J71" s="127"/>
      <c r="K71" s="1">
        <v>18000</v>
      </c>
      <c r="O71" s="1">
        <v>18000</v>
      </c>
      <c r="Q71" s="1">
        <v>1650</v>
      </c>
      <c r="S71" s="81">
        <v>1650</v>
      </c>
    </row>
    <row r="72" spans="1:19" ht="14.25" customHeight="1" x14ac:dyDescent="0.3">
      <c r="B72" s="1">
        <v>4</v>
      </c>
      <c r="H72" s="8">
        <v>32339</v>
      </c>
      <c r="I72" s="125" t="s">
        <v>127</v>
      </c>
      <c r="J72" s="125"/>
      <c r="K72" s="1">
        <v>70000</v>
      </c>
      <c r="P72" s="124">
        <v>70000</v>
      </c>
      <c r="Q72" s="1">
        <v>0</v>
      </c>
      <c r="S72" s="81">
        <v>0</v>
      </c>
    </row>
    <row r="73" spans="1:19" ht="14.25" customHeight="1" x14ac:dyDescent="0.3">
      <c r="A73" s="1">
        <v>1</v>
      </c>
      <c r="H73" s="8">
        <v>32343</v>
      </c>
      <c r="I73" s="127" t="s">
        <v>25</v>
      </c>
      <c r="J73" s="127"/>
      <c r="K73" s="29">
        <v>5000</v>
      </c>
      <c r="O73" s="1">
        <v>5000</v>
      </c>
      <c r="Q73" s="1">
        <v>0</v>
      </c>
      <c r="S73" s="81">
        <v>0</v>
      </c>
    </row>
    <row r="74" spans="1:19" ht="14.25" customHeight="1" x14ac:dyDescent="0.3">
      <c r="A74" s="1">
        <v>1</v>
      </c>
      <c r="H74" s="8">
        <v>32343</v>
      </c>
      <c r="I74" s="120" t="s">
        <v>39</v>
      </c>
      <c r="J74" s="116"/>
      <c r="K74" s="1">
        <v>3000</v>
      </c>
      <c r="O74" s="1">
        <v>3000</v>
      </c>
      <c r="Q74" s="1">
        <v>0</v>
      </c>
      <c r="S74" s="81">
        <v>0</v>
      </c>
    </row>
    <row r="75" spans="1:19" ht="14.25" customHeight="1" x14ac:dyDescent="0.3">
      <c r="A75" s="1">
        <v>1</v>
      </c>
      <c r="H75" s="19">
        <v>32344</v>
      </c>
      <c r="I75" s="127" t="s">
        <v>92</v>
      </c>
      <c r="J75" s="127"/>
      <c r="K75" s="1">
        <v>0</v>
      </c>
      <c r="Q75" s="1">
        <v>0</v>
      </c>
      <c r="S75" s="81">
        <v>0</v>
      </c>
    </row>
    <row r="76" spans="1:19" ht="14.25" customHeight="1" x14ac:dyDescent="0.3">
      <c r="A76" s="1">
        <v>1</v>
      </c>
      <c r="H76" s="19">
        <v>32352</v>
      </c>
      <c r="I76" s="116" t="s">
        <v>98</v>
      </c>
      <c r="J76" s="116"/>
      <c r="K76" s="1">
        <v>20000</v>
      </c>
      <c r="L76" s="13">
        <v>20000</v>
      </c>
      <c r="Q76" s="1">
        <v>0</v>
      </c>
      <c r="S76" s="81">
        <v>0</v>
      </c>
    </row>
    <row r="77" spans="1:19" ht="14.25" customHeight="1" x14ac:dyDescent="0.3">
      <c r="A77" s="1">
        <v>1</v>
      </c>
      <c r="H77" s="8">
        <v>32369</v>
      </c>
      <c r="I77" s="133" t="s">
        <v>126</v>
      </c>
      <c r="J77" s="133"/>
      <c r="K77" s="29">
        <v>2500</v>
      </c>
      <c r="L77" s="92"/>
      <c r="O77" s="1">
        <v>2500</v>
      </c>
      <c r="Q77" s="1">
        <v>0</v>
      </c>
      <c r="S77" s="81">
        <v>0</v>
      </c>
    </row>
    <row r="78" spans="1:19" ht="14.25" customHeight="1" x14ac:dyDescent="0.3">
      <c r="A78" s="1">
        <v>1</v>
      </c>
      <c r="H78" s="8">
        <v>32379</v>
      </c>
      <c r="I78" s="96" t="s">
        <v>125</v>
      </c>
      <c r="J78" s="96"/>
      <c r="K78" s="29">
        <v>16500</v>
      </c>
      <c r="L78" s="92"/>
      <c r="O78" s="1">
        <v>16500</v>
      </c>
      <c r="Q78" s="1">
        <v>2200</v>
      </c>
      <c r="S78" s="81">
        <v>2200</v>
      </c>
    </row>
    <row r="79" spans="1:19" ht="14.25" customHeight="1" x14ac:dyDescent="0.3">
      <c r="A79" s="1">
        <v>1</v>
      </c>
      <c r="H79" s="8">
        <v>32372</v>
      </c>
      <c r="I79" s="96" t="s">
        <v>113</v>
      </c>
      <c r="J79" s="96" t="s">
        <v>112</v>
      </c>
      <c r="K79" s="29">
        <v>0</v>
      </c>
      <c r="L79" s="92"/>
      <c r="O79" s="1">
        <v>0</v>
      </c>
    </row>
    <row r="80" spans="1:19" ht="14.25" customHeight="1" x14ac:dyDescent="0.3">
      <c r="H80" s="8">
        <v>32377</v>
      </c>
      <c r="I80" s="125" t="s">
        <v>138</v>
      </c>
      <c r="J80" s="125"/>
      <c r="K80" s="29">
        <v>18000</v>
      </c>
      <c r="L80" s="92"/>
      <c r="P80" s="124">
        <v>18000</v>
      </c>
    </row>
    <row r="81" spans="1:19" ht="14.25" customHeight="1" x14ac:dyDescent="0.3">
      <c r="A81" s="1">
        <v>1</v>
      </c>
      <c r="H81" s="8">
        <v>32379</v>
      </c>
      <c r="I81" s="127" t="s">
        <v>34</v>
      </c>
      <c r="J81" s="127"/>
      <c r="K81" s="1">
        <v>18000</v>
      </c>
      <c r="O81" s="1">
        <v>18000</v>
      </c>
    </row>
    <row r="82" spans="1:19" ht="14.25" customHeight="1" x14ac:dyDescent="0.3">
      <c r="B82" s="1">
        <v>4</v>
      </c>
      <c r="H82" s="8">
        <v>32379</v>
      </c>
      <c r="I82" s="125" t="s">
        <v>128</v>
      </c>
      <c r="J82" s="125"/>
      <c r="K82" s="124">
        <v>33250</v>
      </c>
      <c r="O82" s="124">
        <v>8250</v>
      </c>
      <c r="P82" s="124">
        <v>25000</v>
      </c>
      <c r="Q82" s="1">
        <v>0</v>
      </c>
      <c r="S82" s="81">
        <v>0</v>
      </c>
    </row>
    <row r="83" spans="1:19" ht="14.25" customHeight="1" x14ac:dyDescent="0.3">
      <c r="A83" s="1">
        <v>1</v>
      </c>
      <c r="H83" s="8">
        <v>32381</v>
      </c>
      <c r="I83" s="127" t="s">
        <v>30</v>
      </c>
      <c r="J83" s="127"/>
      <c r="K83" s="1">
        <v>8000</v>
      </c>
      <c r="O83" s="1">
        <v>8000</v>
      </c>
      <c r="Q83" s="1">
        <v>800</v>
      </c>
      <c r="S83" s="81">
        <v>800</v>
      </c>
    </row>
    <row r="84" spans="1:19" ht="14.25" customHeight="1" x14ac:dyDescent="0.3">
      <c r="A84" s="1">
        <v>1</v>
      </c>
      <c r="H84" s="8">
        <v>32389</v>
      </c>
      <c r="I84" s="127" t="s">
        <v>29</v>
      </c>
      <c r="J84" s="127"/>
      <c r="K84" s="1">
        <v>9600</v>
      </c>
      <c r="O84" s="1">
        <v>9600</v>
      </c>
      <c r="Q84" s="1">
        <v>960</v>
      </c>
      <c r="S84" s="81">
        <v>960</v>
      </c>
    </row>
    <row r="85" spans="1:19" ht="14.25" customHeight="1" x14ac:dyDescent="0.3">
      <c r="H85" s="8">
        <v>32395</v>
      </c>
      <c r="I85" s="11" t="s">
        <v>134</v>
      </c>
      <c r="J85" s="11"/>
      <c r="K85" s="1">
        <v>1000</v>
      </c>
      <c r="O85" s="1">
        <v>1000</v>
      </c>
    </row>
    <row r="86" spans="1:19" ht="14.25" customHeight="1" x14ac:dyDescent="0.3">
      <c r="A86" s="1">
        <v>1</v>
      </c>
      <c r="H86" s="8">
        <v>32399</v>
      </c>
      <c r="I86" s="132" t="s">
        <v>31</v>
      </c>
      <c r="J86" s="132"/>
      <c r="K86" s="1">
        <v>14000</v>
      </c>
      <c r="L86" s="13">
        <v>14000</v>
      </c>
      <c r="Q86" s="1">
        <v>1500</v>
      </c>
      <c r="R86" s="1">
        <v>1500</v>
      </c>
    </row>
    <row r="87" spans="1:19" ht="14.25" customHeight="1" x14ac:dyDescent="0.3">
      <c r="A87" s="1">
        <v>1</v>
      </c>
      <c r="H87" s="8">
        <v>32399</v>
      </c>
      <c r="I87" s="127" t="s">
        <v>32</v>
      </c>
      <c r="J87" s="127"/>
      <c r="K87" s="1">
        <v>6000</v>
      </c>
      <c r="O87" s="1">
        <v>6000</v>
      </c>
    </row>
    <row r="88" spans="1:19" ht="14.25" customHeight="1" x14ac:dyDescent="0.3">
      <c r="A88" s="1">
        <v>1</v>
      </c>
      <c r="H88" s="8">
        <v>32392</v>
      </c>
      <c r="I88" s="127" t="s">
        <v>75</v>
      </c>
      <c r="J88" s="127"/>
      <c r="K88" s="1">
        <v>1000</v>
      </c>
      <c r="O88" s="1">
        <v>1000</v>
      </c>
    </row>
    <row r="89" spans="1:19" ht="14.25" customHeight="1" x14ac:dyDescent="0.3">
      <c r="A89" s="1">
        <v>1</v>
      </c>
      <c r="H89" s="8">
        <v>32399</v>
      </c>
      <c r="I89" s="11" t="s">
        <v>137</v>
      </c>
      <c r="J89" s="11"/>
      <c r="K89" s="124">
        <v>89000</v>
      </c>
      <c r="O89" s="124">
        <v>89000</v>
      </c>
    </row>
    <row r="90" spans="1:19" ht="14.25" customHeight="1" x14ac:dyDescent="0.3">
      <c r="A90" s="1">
        <v>1</v>
      </c>
      <c r="H90" s="8">
        <v>32399</v>
      </c>
      <c r="I90" s="127" t="s">
        <v>26</v>
      </c>
      <c r="J90" s="127"/>
      <c r="K90" s="1">
        <v>1000</v>
      </c>
      <c r="O90" s="1">
        <v>1000</v>
      </c>
    </row>
    <row r="91" spans="1:19" s="69" customFormat="1" ht="14.25" customHeight="1" x14ac:dyDescent="0.3">
      <c r="H91" s="72">
        <v>329</v>
      </c>
      <c r="I91" s="71" t="s">
        <v>89</v>
      </c>
      <c r="J91" s="71"/>
      <c r="K91" s="69">
        <f>SUM(K92:K98)</f>
        <v>147956</v>
      </c>
      <c r="L91" s="69">
        <f t="shared" ref="L91:S91" si="8">SUM(L92:L98)</f>
        <v>11000</v>
      </c>
      <c r="M91" s="69">
        <f t="shared" si="8"/>
        <v>0</v>
      </c>
      <c r="N91" s="69">
        <f t="shared" si="8"/>
        <v>0</v>
      </c>
      <c r="O91" s="69">
        <f t="shared" si="8"/>
        <v>11700</v>
      </c>
      <c r="P91" s="69">
        <f t="shared" si="8"/>
        <v>125256</v>
      </c>
      <c r="Q91" s="69">
        <f t="shared" si="8"/>
        <v>2200</v>
      </c>
      <c r="R91" s="69">
        <f t="shared" si="8"/>
        <v>1300</v>
      </c>
      <c r="S91" s="69">
        <f t="shared" si="8"/>
        <v>900</v>
      </c>
    </row>
    <row r="92" spans="1:19" ht="14.25" customHeight="1" x14ac:dyDescent="0.3">
      <c r="A92" s="1">
        <v>1</v>
      </c>
      <c r="H92" s="8">
        <v>32924</v>
      </c>
      <c r="I92" s="127" t="s">
        <v>33</v>
      </c>
      <c r="J92" s="127"/>
      <c r="K92" s="1">
        <v>4400</v>
      </c>
      <c r="O92" s="1">
        <v>4400</v>
      </c>
      <c r="Q92" s="1">
        <v>500</v>
      </c>
      <c r="S92" s="81">
        <v>500</v>
      </c>
    </row>
    <row r="93" spans="1:19" ht="14.25" customHeight="1" x14ac:dyDescent="0.3">
      <c r="A93" s="1">
        <v>1</v>
      </c>
      <c r="H93" s="8">
        <v>32922</v>
      </c>
      <c r="I93" s="127" t="s">
        <v>37</v>
      </c>
      <c r="J93" s="127"/>
      <c r="K93" s="1">
        <v>2400</v>
      </c>
      <c r="O93" s="1">
        <v>2400</v>
      </c>
      <c r="Q93" s="1">
        <v>0</v>
      </c>
      <c r="S93" s="81">
        <v>0</v>
      </c>
    </row>
    <row r="94" spans="1:19" ht="14.25" customHeight="1" x14ac:dyDescent="0.3">
      <c r="A94" s="1">
        <v>1</v>
      </c>
      <c r="H94" s="8">
        <v>32931</v>
      </c>
      <c r="I94" s="96" t="s">
        <v>99</v>
      </c>
      <c r="J94" s="11"/>
      <c r="K94" s="29">
        <v>0</v>
      </c>
    </row>
    <row r="95" spans="1:19" ht="14.25" customHeight="1" x14ac:dyDescent="0.3">
      <c r="A95" s="1">
        <v>1</v>
      </c>
      <c r="H95" s="8">
        <v>32991</v>
      </c>
      <c r="I95" s="127" t="s">
        <v>94</v>
      </c>
      <c r="J95" s="127"/>
      <c r="K95" s="1">
        <v>2000</v>
      </c>
      <c r="O95" s="1">
        <v>2000</v>
      </c>
      <c r="Q95" s="1">
        <v>200</v>
      </c>
      <c r="S95" s="81">
        <v>200</v>
      </c>
    </row>
    <row r="96" spans="1:19" ht="14.25" customHeight="1" x14ac:dyDescent="0.3">
      <c r="A96" s="1">
        <v>1</v>
      </c>
      <c r="H96" s="8">
        <v>32999</v>
      </c>
      <c r="I96" s="129" t="s">
        <v>35</v>
      </c>
      <c r="J96" s="129"/>
      <c r="K96" s="1">
        <v>127256</v>
      </c>
      <c r="O96" s="1">
        <v>2000</v>
      </c>
      <c r="P96" s="124">
        <v>125256</v>
      </c>
      <c r="Q96" s="1">
        <v>200</v>
      </c>
      <c r="S96" s="81">
        <v>200</v>
      </c>
    </row>
    <row r="97" spans="1:19" s="17" customFormat="1" ht="14.25" customHeight="1" x14ac:dyDescent="0.3">
      <c r="A97" s="17">
        <v>1</v>
      </c>
      <c r="H97" s="16">
        <v>32941</v>
      </c>
      <c r="I97" s="130" t="s">
        <v>71</v>
      </c>
      <c r="J97" s="130"/>
      <c r="K97" s="17">
        <v>900</v>
      </c>
      <c r="O97" s="17">
        <v>900</v>
      </c>
      <c r="Q97" s="17">
        <v>0</v>
      </c>
      <c r="S97" s="83">
        <v>0</v>
      </c>
    </row>
    <row r="98" spans="1:19" s="17" customFormat="1" ht="14.25" customHeight="1" x14ac:dyDescent="0.3">
      <c r="A98" s="17">
        <v>1</v>
      </c>
      <c r="H98" s="16">
        <v>32955</v>
      </c>
      <c r="I98" s="52" t="s">
        <v>93</v>
      </c>
      <c r="J98" s="52"/>
      <c r="K98" s="17">
        <v>11000</v>
      </c>
      <c r="L98" s="17">
        <v>11000</v>
      </c>
      <c r="Q98" s="17">
        <v>1300</v>
      </c>
      <c r="R98" s="17">
        <v>1300</v>
      </c>
      <c r="S98" s="83"/>
    </row>
    <row r="99" spans="1:19" s="34" customFormat="1" ht="14.25" customHeight="1" x14ac:dyDescent="0.3">
      <c r="H99" s="33">
        <v>34</v>
      </c>
      <c r="I99" s="131" t="s">
        <v>90</v>
      </c>
      <c r="J99" s="131"/>
      <c r="K99" s="34">
        <f>K100</f>
        <v>20000</v>
      </c>
      <c r="L99" s="34">
        <v>0</v>
      </c>
      <c r="M99" s="34">
        <f t="shared" ref="L99:S100" si="9">M100</f>
        <v>0</v>
      </c>
      <c r="N99" s="34">
        <f t="shared" si="9"/>
        <v>0</v>
      </c>
      <c r="O99" s="34">
        <f t="shared" si="9"/>
        <v>20000</v>
      </c>
      <c r="P99" s="34">
        <f t="shared" si="9"/>
        <v>0</v>
      </c>
      <c r="Q99" s="34">
        <f t="shared" si="9"/>
        <v>2000</v>
      </c>
      <c r="R99" s="34">
        <f t="shared" si="9"/>
        <v>0</v>
      </c>
      <c r="S99" s="34">
        <f t="shared" si="9"/>
        <v>2000</v>
      </c>
    </row>
    <row r="100" spans="1:19" s="67" customFormat="1" ht="14.25" customHeight="1" x14ac:dyDescent="0.3">
      <c r="H100" s="65">
        <v>343</v>
      </c>
      <c r="I100" s="66" t="s">
        <v>91</v>
      </c>
      <c r="J100" s="66"/>
      <c r="K100" s="67">
        <f>K101</f>
        <v>20000</v>
      </c>
      <c r="L100" s="67">
        <f t="shared" si="9"/>
        <v>0</v>
      </c>
      <c r="M100" s="67">
        <f t="shared" si="9"/>
        <v>0</v>
      </c>
      <c r="N100" s="67">
        <f t="shared" si="9"/>
        <v>0</v>
      </c>
      <c r="O100" s="67">
        <f t="shared" si="9"/>
        <v>20000</v>
      </c>
      <c r="P100" s="67">
        <f t="shared" si="9"/>
        <v>0</v>
      </c>
      <c r="Q100" s="67">
        <f t="shared" si="9"/>
        <v>2000</v>
      </c>
      <c r="R100" s="67">
        <f t="shared" si="9"/>
        <v>0</v>
      </c>
      <c r="S100" s="67">
        <f t="shared" si="9"/>
        <v>2000</v>
      </c>
    </row>
    <row r="101" spans="1:19" ht="14.25" customHeight="1" x14ac:dyDescent="0.3">
      <c r="A101" s="1">
        <v>1</v>
      </c>
      <c r="H101" s="8">
        <v>34312</v>
      </c>
      <c r="I101" s="127" t="s">
        <v>27</v>
      </c>
      <c r="J101" s="127"/>
      <c r="K101" s="1">
        <v>20000</v>
      </c>
      <c r="O101" s="1">
        <v>20000</v>
      </c>
      <c r="Q101" s="1">
        <v>2000</v>
      </c>
      <c r="S101" s="81">
        <v>2000</v>
      </c>
    </row>
    <row r="102" spans="1:19" s="15" customFormat="1" ht="14.25" customHeight="1" x14ac:dyDescent="0.3">
      <c r="H102" s="8"/>
      <c r="I102" s="127"/>
      <c r="J102" s="127"/>
      <c r="S102" s="85"/>
    </row>
    <row r="103" spans="1:19" s="34" customFormat="1" ht="28.5" customHeight="1" x14ac:dyDescent="0.3">
      <c r="H103" s="33"/>
      <c r="I103" s="131"/>
      <c r="J103" s="131"/>
    </row>
    <row r="104" spans="1:19" s="67" customFormat="1" ht="14.25" customHeight="1" x14ac:dyDescent="0.3">
      <c r="H104" s="65"/>
      <c r="I104" s="66"/>
      <c r="J104" s="66"/>
    </row>
    <row r="105" spans="1:19" s="31" customFormat="1" x14ac:dyDescent="0.3">
      <c r="H105" s="88">
        <v>4</v>
      </c>
      <c r="I105" s="80"/>
      <c r="J105" s="80" t="s">
        <v>76</v>
      </c>
      <c r="K105" s="31">
        <f t="shared" ref="K105:S105" si="10">K106</f>
        <v>282069</v>
      </c>
      <c r="L105" s="31">
        <f t="shared" si="10"/>
        <v>0</v>
      </c>
      <c r="M105" s="31">
        <f t="shared" si="10"/>
        <v>6400</v>
      </c>
      <c r="N105" s="31">
        <f t="shared" si="10"/>
        <v>0</v>
      </c>
      <c r="O105" s="31">
        <f t="shared" si="10"/>
        <v>14000</v>
      </c>
      <c r="P105" s="31">
        <f t="shared" si="10"/>
        <v>261669</v>
      </c>
      <c r="Q105" s="31">
        <f t="shared" si="10"/>
        <v>0</v>
      </c>
      <c r="R105" s="31">
        <f t="shared" si="10"/>
        <v>0</v>
      </c>
      <c r="S105" s="31">
        <f t="shared" si="10"/>
        <v>0</v>
      </c>
    </row>
    <row r="106" spans="1:19" s="34" customFormat="1" x14ac:dyDescent="0.3">
      <c r="H106" s="75">
        <v>42</v>
      </c>
      <c r="I106" s="128"/>
      <c r="J106" s="128"/>
      <c r="K106" s="34">
        <f>K107</f>
        <v>282069</v>
      </c>
      <c r="L106" s="34">
        <f t="shared" ref="L106:S106" si="11">L107</f>
        <v>0</v>
      </c>
      <c r="M106" s="34">
        <f t="shared" si="11"/>
        <v>6400</v>
      </c>
      <c r="N106" s="34">
        <f t="shared" si="11"/>
        <v>0</v>
      </c>
      <c r="O106" s="34">
        <f t="shared" si="11"/>
        <v>14000</v>
      </c>
      <c r="P106" s="34">
        <f t="shared" si="11"/>
        <v>261669</v>
      </c>
      <c r="Q106" s="34">
        <f t="shared" si="11"/>
        <v>0</v>
      </c>
      <c r="R106" s="34">
        <f t="shared" si="11"/>
        <v>0</v>
      </c>
      <c r="S106" s="89">
        <f t="shared" si="11"/>
        <v>0</v>
      </c>
    </row>
    <row r="107" spans="1:19" s="69" customFormat="1" x14ac:dyDescent="0.3">
      <c r="H107" s="73">
        <v>422</v>
      </c>
      <c r="I107" s="74"/>
      <c r="J107" s="74"/>
      <c r="K107" s="69">
        <f>SUM(K108:K111)</f>
        <v>282069</v>
      </c>
      <c r="L107" s="69">
        <f t="shared" ref="L107:Q107" si="12">SUM(L108:L111)</f>
        <v>0</v>
      </c>
      <c r="M107" s="69">
        <f t="shared" si="12"/>
        <v>6400</v>
      </c>
      <c r="N107" s="69">
        <f t="shared" si="12"/>
        <v>0</v>
      </c>
      <c r="O107" s="69">
        <f t="shared" si="12"/>
        <v>14000</v>
      </c>
      <c r="P107" s="69">
        <f t="shared" si="12"/>
        <v>261669</v>
      </c>
      <c r="Q107" s="69">
        <f t="shared" si="12"/>
        <v>0</v>
      </c>
      <c r="R107" s="69">
        <f>SUM(R108:R111)</f>
        <v>0</v>
      </c>
      <c r="S107" s="90">
        <f>SUM(S108:S111)</f>
        <v>0</v>
      </c>
    </row>
    <row r="108" spans="1:19" x14ac:dyDescent="0.3">
      <c r="A108" s="1">
        <v>1</v>
      </c>
      <c r="H108" s="8">
        <v>42211</v>
      </c>
      <c r="I108" s="127" t="s">
        <v>36</v>
      </c>
      <c r="J108" s="127"/>
      <c r="K108" s="1">
        <v>14000</v>
      </c>
      <c r="O108" s="1">
        <v>14000</v>
      </c>
    </row>
    <row r="109" spans="1:19" x14ac:dyDescent="0.3">
      <c r="A109" s="1">
        <v>1</v>
      </c>
      <c r="H109" s="8">
        <v>42231</v>
      </c>
      <c r="I109" s="127" t="s">
        <v>40</v>
      </c>
      <c r="J109" s="127"/>
    </row>
    <row r="110" spans="1:19" x14ac:dyDescent="0.3">
      <c r="A110" s="1">
        <v>1</v>
      </c>
      <c r="H110" s="8">
        <v>42212</v>
      </c>
      <c r="I110" s="127" t="s">
        <v>5</v>
      </c>
      <c r="J110" s="127"/>
      <c r="K110" s="124">
        <v>268069</v>
      </c>
      <c r="M110" s="126">
        <v>6400</v>
      </c>
      <c r="P110" s="1">
        <v>261669</v>
      </c>
    </row>
    <row r="111" spans="1:19" x14ac:dyDescent="0.3">
      <c r="A111" s="1">
        <v>1</v>
      </c>
      <c r="H111" s="8">
        <v>42273</v>
      </c>
      <c r="I111" s="11" t="s">
        <v>48</v>
      </c>
      <c r="J111" s="11"/>
    </row>
    <row r="112" spans="1:19" x14ac:dyDescent="0.3">
      <c r="I112" s="11"/>
      <c r="J112" s="11"/>
    </row>
    <row r="113" spans="1:19" s="29" customFormat="1" x14ac:dyDescent="0.3">
      <c r="A113" s="161" t="s">
        <v>101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30">
        <f t="shared" ref="K113:S113" si="13">K33+K105</f>
        <v>6117795</v>
      </c>
      <c r="L113" s="30">
        <f t="shared" si="13"/>
        <v>3822649</v>
      </c>
      <c r="M113" s="30">
        <f t="shared" si="13"/>
        <v>47680</v>
      </c>
      <c r="N113" s="30">
        <f t="shared" si="13"/>
        <v>24170</v>
      </c>
      <c r="O113" s="30">
        <f t="shared" si="13"/>
        <v>820000</v>
      </c>
      <c r="P113" s="30">
        <f t="shared" si="13"/>
        <v>1403296</v>
      </c>
      <c r="Q113" s="30">
        <f t="shared" si="13"/>
        <v>371991</v>
      </c>
      <c r="R113" s="30">
        <f t="shared" si="13"/>
        <v>325991</v>
      </c>
      <c r="S113" s="30">
        <f t="shared" si="13"/>
        <v>46000</v>
      </c>
    </row>
    <row r="114" spans="1:19" s="29" customFormat="1" x14ac:dyDescent="0.3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1:19" s="29" customFormat="1" x14ac:dyDescent="0.3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1:19" s="29" customFormat="1" x14ac:dyDescent="0.3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1:19" s="107" customFormat="1" ht="12" customHeight="1" x14ac:dyDescent="0.35">
      <c r="C117" s="108" t="s">
        <v>95</v>
      </c>
      <c r="D117" s="109"/>
      <c r="H117" s="110"/>
      <c r="I117" s="110"/>
      <c r="J117" s="110"/>
      <c r="K117" s="110"/>
      <c r="L117" s="111"/>
      <c r="M117" s="112"/>
      <c r="N117" s="112"/>
      <c r="O117" s="110"/>
      <c r="P117" s="110"/>
      <c r="Q117" s="110"/>
      <c r="R117" s="110"/>
      <c r="S117" s="113"/>
    </row>
    <row r="118" spans="1:19" s="79" customFormat="1" ht="16.5" customHeight="1" x14ac:dyDescent="0.3">
      <c r="A118" s="76"/>
      <c r="B118" s="76"/>
      <c r="C118" s="76"/>
      <c r="D118" s="76"/>
      <c r="E118" s="76"/>
      <c r="F118" s="76"/>
      <c r="G118" s="76"/>
      <c r="H118" s="77">
        <v>3</v>
      </c>
      <c r="I118" s="173" t="s">
        <v>42</v>
      </c>
      <c r="J118" s="173"/>
      <c r="K118" s="78">
        <f t="shared" ref="K118:P118" si="14">K119</f>
        <v>111933</v>
      </c>
      <c r="L118" s="78">
        <f t="shared" si="14"/>
        <v>2563</v>
      </c>
      <c r="M118" s="78">
        <f t="shared" si="14"/>
        <v>0</v>
      </c>
      <c r="N118" s="78">
        <f t="shared" si="14"/>
        <v>0</v>
      </c>
      <c r="O118" s="78">
        <f t="shared" si="14"/>
        <v>0</v>
      </c>
      <c r="P118" s="78">
        <f t="shared" si="14"/>
        <v>109370</v>
      </c>
      <c r="Q118" s="78">
        <f>Q119+Q126+Q169</f>
        <v>0</v>
      </c>
      <c r="R118" s="78">
        <f>R119+R126+R169</f>
        <v>0</v>
      </c>
      <c r="S118" s="78">
        <f>S119+S126+S169</f>
        <v>0</v>
      </c>
    </row>
    <row r="119" spans="1:19" s="29" customFormat="1" ht="14.25" customHeight="1" x14ac:dyDescent="0.3">
      <c r="A119" s="32"/>
      <c r="B119" s="32"/>
      <c r="C119" s="32"/>
      <c r="D119" s="32"/>
      <c r="E119" s="32"/>
      <c r="F119" s="32"/>
      <c r="G119" s="32"/>
      <c r="H119" s="33">
        <v>32</v>
      </c>
      <c r="I119" s="131" t="s">
        <v>84</v>
      </c>
      <c r="J119" s="131"/>
      <c r="K119" s="34">
        <f t="shared" ref="K119:S119" si="15">K120</f>
        <v>111933</v>
      </c>
      <c r="L119" s="34">
        <f t="shared" si="15"/>
        <v>2563</v>
      </c>
      <c r="M119" s="34">
        <f t="shared" si="15"/>
        <v>0</v>
      </c>
      <c r="N119" s="34">
        <f t="shared" si="15"/>
        <v>0</v>
      </c>
      <c r="O119" s="34">
        <f t="shared" si="15"/>
        <v>0</v>
      </c>
      <c r="P119" s="34">
        <f t="shared" si="15"/>
        <v>109370</v>
      </c>
      <c r="Q119" s="34">
        <f t="shared" si="15"/>
        <v>0</v>
      </c>
      <c r="R119" s="34">
        <f t="shared" si="15"/>
        <v>0</v>
      </c>
      <c r="S119" s="34">
        <f t="shared" si="15"/>
        <v>0</v>
      </c>
    </row>
    <row r="120" spans="1:19" s="64" customFormat="1" ht="14.25" customHeight="1" x14ac:dyDescent="0.3">
      <c r="H120" s="65">
        <v>322</v>
      </c>
      <c r="I120" s="66" t="s">
        <v>105</v>
      </c>
      <c r="J120" s="66"/>
      <c r="K120" s="67">
        <f>K121+K122+K123</f>
        <v>111933</v>
      </c>
      <c r="L120" s="67">
        <f>L121+L122</f>
        <v>2563</v>
      </c>
      <c r="M120" s="67">
        <f t="shared" ref="M120:S120" si="16">M121</f>
        <v>0</v>
      </c>
      <c r="N120" s="67"/>
      <c r="O120" s="67">
        <f>O121+O122</f>
        <v>0</v>
      </c>
      <c r="P120" s="67">
        <f>P121+P122+P123</f>
        <v>109370</v>
      </c>
      <c r="Q120" s="67">
        <f t="shared" si="16"/>
        <v>0</v>
      </c>
      <c r="R120" s="67">
        <f t="shared" si="16"/>
        <v>0</v>
      </c>
      <c r="S120" s="67">
        <f t="shared" si="16"/>
        <v>0</v>
      </c>
    </row>
    <row r="121" spans="1:19" ht="14.25" customHeight="1" x14ac:dyDescent="0.3">
      <c r="A121" s="1">
        <v>1</v>
      </c>
      <c r="B121" s="1">
        <v>4</v>
      </c>
      <c r="H121" s="8">
        <v>3221</v>
      </c>
      <c r="I121" s="127" t="s">
        <v>16</v>
      </c>
      <c r="J121" s="127"/>
      <c r="K121" s="1">
        <v>2723</v>
      </c>
      <c r="L121" s="1">
        <v>2563</v>
      </c>
      <c r="P121" s="1">
        <v>160</v>
      </c>
    </row>
    <row r="122" spans="1:19" x14ac:dyDescent="0.3">
      <c r="B122" s="1">
        <v>4</v>
      </c>
      <c r="H122" s="8">
        <v>32251</v>
      </c>
      <c r="J122" s="9" t="s">
        <v>106</v>
      </c>
      <c r="K122" s="1">
        <v>36505</v>
      </c>
      <c r="P122" s="1">
        <v>36505</v>
      </c>
      <c r="S122" s="1"/>
    </row>
    <row r="123" spans="1:19" s="29" customFormat="1" ht="14.25" customHeight="1" x14ac:dyDescent="0.3">
      <c r="B123" s="29">
        <v>4</v>
      </c>
      <c r="H123" s="117">
        <v>32217</v>
      </c>
      <c r="I123" s="102"/>
      <c r="J123" s="104" t="s">
        <v>115</v>
      </c>
      <c r="K123" s="118">
        <v>72705</v>
      </c>
      <c r="L123" s="103"/>
      <c r="M123" s="103"/>
      <c r="N123" s="103"/>
      <c r="O123" s="103"/>
      <c r="P123" s="118">
        <v>72705</v>
      </c>
      <c r="Q123" s="103"/>
      <c r="R123" s="103"/>
      <c r="S123" s="103"/>
    </row>
    <row r="124" spans="1:19" s="31" customFormat="1" x14ac:dyDescent="0.3">
      <c r="H124" s="88">
        <v>4</v>
      </c>
      <c r="I124" s="80"/>
      <c r="J124" s="80" t="s">
        <v>76</v>
      </c>
      <c r="K124" s="31">
        <f>K125</f>
        <v>806065</v>
      </c>
      <c r="L124" s="31">
        <f t="shared" ref="L124:R125" si="17">L125</f>
        <v>0</v>
      </c>
      <c r="M124" s="31">
        <f t="shared" ref="M124:S124" si="18">M125</f>
        <v>0</v>
      </c>
      <c r="N124" s="31">
        <f t="shared" si="18"/>
        <v>0</v>
      </c>
      <c r="O124" s="31">
        <f t="shared" si="18"/>
        <v>0</v>
      </c>
      <c r="P124" s="31">
        <f t="shared" si="18"/>
        <v>806065</v>
      </c>
      <c r="Q124" s="31">
        <f t="shared" si="18"/>
        <v>0</v>
      </c>
      <c r="R124" s="31">
        <f t="shared" si="18"/>
        <v>0</v>
      </c>
      <c r="S124" s="31">
        <f t="shared" si="18"/>
        <v>0</v>
      </c>
    </row>
    <row r="125" spans="1:19" s="34" customFormat="1" x14ac:dyDescent="0.3">
      <c r="H125" s="75">
        <v>42</v>
      </c>
      <c r="I125" s="128"/>
      <c r="J125" s="128"/>
      <c r="K125" s="34">
        <f>K126</f>
        <v>806065</v>
      </c>
      <c r="L125" s="34">
        <f t="shared" si="17"/>
        <v>0</v>
      </c>
      <c r="M125" s="34">
        <f t="shared" si="17"/>
        <v>0</v>
      </c>
      <c r="N125" s="34">
        <f t="shared" si="17"/>
        <v>0</v>
      </c>
      <c r="O125" s="34">
        <f t="shared" si="17"/>
        <v>0</v>
      </c>
      <c r="P125" s="34">
        <f t="shared" si="17"/>
        <v>806065</v>
      </c>
      <c r="Q125" s="34">
        <f t="shared" si="17"/>
        <v>0</v>
      </c>
      <c r="R125" s="34">
        <f t="shared" si="17"/>
        <v>0</v>
      </c>
      <c r="S125" s="89"/>
    </row>
    <row r="126" spans="1:19" s="69" customFormat="1" x14ac:dyDescent="0.3">
      <c r="H126" s="73">
        <v>422</v>
      </c>
      <c r="I126" s="74"/>
      <c r="J126" s="74"/>
      <c r="K126" s="69">
        <f t="shared" ref="K126:S126" si="19">SUM(K127:K129)</f>
        <v>806065</v>
      </c>
      <c r="L126" s="69">
        <f t="shared" si="19"/>
        <v>0</v>
      </c>
      <c r="M126" s="69">
        <f t="shared" si="19"/>
        <v>0</v>
      </c>
      <c r="N126" s="69">
        <f t="shared" si="19"/>
        <v>0</v>
      </c>
      <c r="O126" s="69">
        <f t="shared" si="19"/>
        <v>0</v>
      </c>
      <c r="P126" s="69">
        <f t="shared" si="19"/>
        <v>806065</v>
      </c>
      <c r="Q126" s="69">
        <f t="shared" si="19"/>
        <v>0</v>
      </c>
      <c r="R126" s="69">
        <f t="shared" si="19"/>
        <v>0</v>
      </c>
      <c r="S126" s="90">
        <f t="shared" si="19"/>
        <v>0</v>
      </c>
    </row>
    <row r="127" spans="1:19" x14ac:dyDescent="0.3">
      <c r="I127" s="127"/>
      <c r="J127" s="127"/>
    </row>
    <row r="128" spans="1:19" x14ac:dyDescent="0.3">
      <c r="B128" s="1">
        <v>4</v>
      </c>
      <c r="H128" s="8">
        <v>42212</v>
      </c>
      <c r="I128" s="127" t="s">
        <v>5</v>
      </c>
      <c r="J128" s="127"/>
      <c r="K128" s="1">
        <v>147304</v>
      </c>
      <c r="P128" s="1">
        <v>147304</v>
      </c>
    </row>
    <row r="129" spans="1:19" x14ac:dyDescent="0.3">
      <c r="B129" s="1">
        <v>4</v>
      </c>
      <c r="H129" s="8">
        <v>42273</v>
      </c>
      <c r="I129" s="11" t="s">
        <v>48</v>
      </c>
      <c r="J129" s="11"/>
      <c r="K129" s="1">
        <v>658761</v>
      </c>
      <c r="P129" s="1">
        <v>658761</v>
      </c>
    </row>
    <row r="130" spans="1:19" x14ac:dyDescent="0.3">
      <c r="S130" s="1"/>
    </row>
    <row r="131" spans="1:19" x14ac:dyDescent="0.3">
      <c r="S131" s="1"/>
    </row>
    <row r="132" spans="1:19" s="29" customFormat="1" x14ac:dyDescent="0.3">
      <c r="A132" s="161" t="s">
        <v>100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30">
        <f t="shared" ref="K132:S132" si="20">K118+K124</f>
        <v>917998</v>
      </c>
      <c r="L132" s="30">
        <f t="shared" si="20"/>
        <v>2563</v>
      </c>
      <c r="M132" s="30">
        <f t="shared" si="20"/>
        <v>0</v>
      </c>
      <c r="N132" s="30">
        <f t="shared" si="20"/>
        <v>0</v>
      </c>
      <c r="O132" s="30">
        <f t="shared" si="20"/>
        <v>0</v>
      </c>
      <c r="P132" s="30">
        <f t="shared" si="20"/>
        <v>915435</v>
      </c>
      <c r="Q132" s="30">
        <f t="shared" si="20"/>
        <v>0</v>
      </c>
      <c r="R132" s="30">
        <f t="shared" si="20"/>
        <v>0</v>
      </c>
      <c r="S132" s="30">
        <f t="shared" si="20"/>
        <v>0</v>
      </c>
    </row>
    <row r="133" spans="1:19" x14ac:dyDescent="0.3">
      <c r="S133" s="1"/>
    </row>
    <row r="134" spans="1:19" s="91" customFormat="1" ht="15.75" customHeight="1" x14ac:dyDescent="0.3">
      <c r="A134" s="172" t="s">
        <v>114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95">
        <f t="shared" ref="K134:S134" si="21">K113+K132</f>
        <v>7035793</v>
      </c>
      <c r="L134" s="95">
        <f t="shared" si="21"/>
        <v>3825212</v>
      </c>
      <c r="M134" s="95">
        <f t="shared" si="21"/>
        <v>47680</v>
      </c>
      <c r="N134" s="95">
        <f t="shared" si="21"/>
        <v>24170</v>
      </c>
      <c r="O134" s="95">
        <f t="shared" si="21"/>
        <v>820000</v>
      </c>
      <c r="P134" s="95">
        <f t="shared" si="21"/>
        <v>2318731</v>
      </c>
      <c r="Q134" s="95">
        <f t="shared" si="21"/>
        <v>371991</v>
      </c>
      <c r="R134" s="95">
        <f t="shared" si="21"/>
        <v>325991</v>
      </c>
      <c r="S134" s="95">
        <f t="shared" si="21"/>
        <v>46000</v>
      </c>
    </row>
    <row r="135" spans="1:19" x14ac:dyDescent="0.3">
      <c r="S135" s="1"/>
    </row>
    <row r="136" spans="1:19" x14ac:dyDescent="0.3">
      <c r="S136" s="1"/>
    </row>
    <row r="137" spans="1:19" x14ac:dyDescent="0.3">
      <c r="S137" s="1"/>
    </row>
    <row r="138" spans="1:19" x14ac:dyDescent="0.3">
      <c r="S138" s="1"/>
    </row>
    <row r="139" spans="1:19" x14ac:dyDescent="0.3">
      <c r="S139" s="1"/>
    </row>
    <row r="140" spans="1:19" x14ac:dyDescent="0.3">
      <c r="S140" s="1"/>
    </row>
    <row r="141" spans="1:19" x14ac:dyDescent="0.3">
      <c r="S141" s="1"/>
    </row>
    <row r="142" spans="1:19" x14ac:dyDescent="0.3">
      <c r="S142" s="1"/>
    </row>
    <row r="143" spans="1:19" x14ac:dyDescent="0.3">
      <c r="S143" s="1"/>
    </row>
    <row r="144" spans="1:19" x14ac:dyDescent="0.3">
      <c r="S144" s="1"/>
    </row>
    <row r="145" spans="19:19" x14ac:dyDescent="0.3">
      <c r="S145" s="1"/>
    </row>
    <row r="146" spans="19:19" x14ac:dyDescent="0.3">
      <c r="S146" s="1"/>
    </row>
    <row r="147" spans="19:19" x14ac:dyDescent="0.3">
      <c r="S147" s="1"/>
    </row>
    <row r="148" spans="19:19" x14ac:dyDescent="0.3">
      <c r="S148" s="1"/>
    </row>
    <row r="149" spans="19:19" x14ac:dyDescent="0.3">
      <c r="S149" s="1"/>
    </row>
    <row r="150" spans="19:19" x14ac:dyDescent="0.3">
      <c r="S150" s="1"/>
    </row>
    <row r="151" spans="19:19" x14ac:dyDescent="0.3">
      <c r="S151" s="1"/>
    </row>
    <row r="152" spans="19:19" x14ac:dyDescent="0.3">
      <c r="S152" s="1"/>
    </row>
    <row r="153" spans="19:19" x14ac:dyDescent="0.3">
      <c r="S153" s="1"/>
    </row>
    <row r="154" spans="19:19" x14ac:dyDescent="0.3">
      <c r="S154" s="1"/>
    </row>
    <row r="155" spans="19:19" x14ac:dyDescent="0.3">
      <c r="S155" s="1"/>
    </row>
    <row r="156" spans="19:19" x14ac:dyDescent="0.3">
      <c r="S156" s="1"/>
    </row>
    <row r="157" spans="19:19" x14ac:dyDescent="0.3">
      <c r="S157" s="1"/>
    </row>
    <row r="158" spans="19:19" x14ac:dyDescent="0.3">
      <c r="S158" s="1"/>
    </row>
    <row r="159" spans="19:19" x14ac:dyDescent="0.3">
      <c r="S159" s="1"/>
    </row>
    <row r="160" spans="19:19" x14ac:dyDescent="0.3">
      <c r="S160" s="1"/>
    </row>
    <row r="161" spans="19:19" x14ac:dyDescent="0.3">
      <c r="S161" s="1"/>
    </row>
    <row r="162" spans="19:19" x14ac:dyDescent="0.3">
      <c r="S162" s="1"/>
    </row>
    <row r="163" spans="19:19" x14ac:dyDescent="0.3">
      <c r="S163" s="1"/>
    </row>
    <row r="164" spans="19:19" x14ac:dyDescent="0.3">
      <c r="S164" s="1"/>
    </row>
    <row r="165" spans="19:19" x14ac:dyDescent="0.3">
      <c r="S165" s="1"/>
    </row>
    <row r="166" spans="19:19" x14ac:dyDescent="0.3">
      <c r="S166" s="1"/>
    </row>
    <row r="167" spans="19:19" x14ac:dyDescent="0.3">
      <c r="S167" s="1"/>
    </row>
    <row r="168" spans="19:19" x14ac:dyDescent="0.3">
      <c r="S168" s="1"/>
    </row>
    <row r="169" spans="19:19" x14ac:dyDescent="0.3">
      <c r="S169" s="1"/>
    </row>
    <row r="170" spans="19:19" x14ac:dyDescent="0.3">
      <c r="S170" s="1"/>
    </row>
    <row r="171" spans="19:19" x14ac:dyDescent="0.3">
      <c r="S171" s="1"/>
    </row>
    <row r="172" spans="19:19" x14ac:dyDescent="0.3">
      <c r="S172" s="1"/>
    </row>
    <row r="173" spans="19:19" x14ac:dyDescent="0.3">
      <c r="S173" s="1"/>
    </row>
    <row r="174" spans="19:19" x14ac:dyDescent="0.3">
      <c r="S174" s="1"/>
    </row>
    <row r="175" spans="19:19" x14ac:dyDescent="0.3">
      <c r="S175" s="1"/>
    </row>
    <row r="176" spans="19:19" x14ac:dyDescent="0.3">
      <c r="S176" s="1"/>
    </row>
    <row r="177" spans="19:19" x14ac:dyDescent="0.3">
      <c r="S177" s="1"/>
    </row>
    <row r="178" spans="19:19" x14ac:dyDescent="0.3">
      <c r="S178" s="1"/>
    </row>
    <row r="179" spans="19:19" x14ac:dyDescent="0.3">
      <c r="S179" s="1"/>
    </row>
    <row r="180" spans="19:19" x14ac:dyDescent="0.3">
      <c r="S180" s="1"/>
    </row>
    <row r="181" spans="19:19" x14ac:dyDescent="0.3">
      <c r="S181" s="1"/>
    </row>
    <row r="182" spans="19:19" x14ac:dyDescent="0.3">
      <c r="S182" s="1"/>
    </row>
    <row r="183" spans="19:19" x14ac:dyDescent="0.3">
      <c r="S183" s="1"/>
    </row>
    <row r="184" spans="19:19" x14ac:dyDescent="0.3">
      <c r="S184" s="1"/>
    </row>
    <row r="185" spans="19:19" x14ac:dyDescent="0.3">
      <c r="S185" s="1"/>
    </row>
    <row r="186" spans="19:19" x14ac:dyDescent="0.3">
      <c r="S186" s="1"/>
    </row>
    <row r="187" spans="19:19" x14ac:dyDescent="0.3">
      <c r="S187" s="1"/>
    </row>
    <row r="188" spans="19:19" x14ac:dyDescent="0.3">
      <c r="S188" s="1"/>
    </row>
    <row r="189" spans="19:19" x14ac:dyDescent="0.3">
      <c r="S189" s="1"/>
    </row>
    <row r="190" spans="19:19" x14ac:dyDescent="0.3">
      <c r="S190" s="1"/>
    </row>
    <row r="191" spans="19:19" x14ac:dyDescent="0.3">
      <c r="S191" s="1"/>
    </row>
    <row r="192" spans="19:19" x14ac:dyDescent="0.3">
      <c r="S192" s="1"/>
    </row>
    <row r="193" spans="19:19" x14ac:dyDescent="0.3">
      <c r="S193" s="1"/>
    </row>
    <row r="194" spans="19:19" x14ac:dyDescent="0.3">
      <c r="S194" s="1"/>
    </row>
    <row r="195" spans="19:19" x14ac:dyDescent="0.3">
      <c r="S195" s="1"/>
    </row>
    <row r="196" spans="19:19" x14ac:dyDescent="0.3">
      <c r="S196" s="1"/>
    </row>
    <row r="197" spans="19:19" x14ac:dyDescent="0.3">
      <c r="S197" s="1"/>
    </row>
    <row r="198" spans="19:19" x14ac:dyDescent="0.3">
      <c r="S198" s="1"/>
    </row>
    <row r="199" spans="19:19" x14ac:dyDescent="0.3">
      <c r="S199" s="1"/>
    </row>
    <row r="200" spans="19:19" x14ac:dyDescent="0.3">
      <c r="S200" s="1"/>
    </row>
    <row r="201" spans="19:19" x14ac:dyDescent="0.3">
      <c r="S201" s="1"/>
    </row>
    <row r="202" spans="19:19" x14ac:dyDescent="0.3">
      <c r="S202" s="1"/>
    </row>
    <row r="203" spans="19:19" x14ac:dyDescent="0.3">
      <c r="S203" s="1"/>
    </row>
    <row r="204" spans="19:19" x14ac:dyDescent="0.3">
      <c r="S204" s="1"/>
    </row>
    <row r="205" spans="19:19" x14ac:dyDescent="0.3">
      <c r="S205" s="1"/>
    </row>
    <row r="206" spans="19:19" x14ac:dyDescent="0.3">
      <c r="S206" s="1"/>
    </row>
    <row r="207" spans="19:19" x14ac:dyDescent="0.3">
      <c r="S207" s="1"/>
    </row>
    <row r="208" spans="19:19" x14ac:dyDescent="0.3">
      <c r="S208" s="1"/>
    </row>
    <row r="209" spans="19:19" x14ac:dyDescent="0.3">
      <c r="S209" s="1"/>
    </row>
    <row r="210" spans="19:19" x14ac:dyDescent="0.3">
      <c r="S210" s="1"/>
    </row>
    <row r="211" spans="19:19" x14ac:dyDescent="0.3">
      <c r="S211" s="1"/>
    </row>
    <row r="212" spans="19:19" x14ac:dyDescent="0.3">
      <c r="S212" s="1"/>
    </row>
    <row r="213" spans="19:19" x14ac:dyDescent="0.3">
      <c r="S213" s="1"/>
    </row>
    <row r="214" spans="19:19" x14ac:dyDescent="0.3">
      <c r="S214" s="1"/>
    </row>
    <row r="215" spans="19:19" x14ac:dyDescent="0.3">
      <c r="S215" s="1"/>
    </row>
    <row r="216" spans="19:19" x14ac:dyDescent="0.3">
      <c r="S216" s="1"/>
    </row>
    <row r="217" spans="19:19" x14ac:dyDescent="0.3">
      <c r="S217" s="1"/>
    </row>
    <row r="218" spans="19:19" x14ac:dyDescent="0.3">
      <c r="S218" s="1"/>
    </row>
    <row r="219" spans="19:19" x14ac:dyDescent="0.3">
      <c r="S219" s="1"/>
    </row>
    <row r="220" spans="19:19" x14ac:dyDescent="0.3">
      <c r="S220" s="1"/>
    </row>
    <row r="221" spans="19:19" x14ac:dyDescent="0.3">
      <c r="S221" s="1"/>
    </row>
    <row r="222" spans="19:19" x14ac:dyDescent="0.3">
      <c r="S222" s="1"/>
    </row>
    <row r="223" spans="19:19" x14ac:dyDescent="0.3">
      <c r="S223" s="1"/>
    </row>
    <row r="224" spans="19:19" x14ac:dyDescent="0.3">
      <c r="S224" s="1"/>
    </row>
    <row r="225" spans="19:19" x14ac:dyDescent="0.3">
      <c r="S225" s="1"/>
    </row>
    <row r="226" spans="19:19" x14ac:dyDescent="0.3">
      <c r="S226" s="1"/>
    </row>
    <row r="227" spans="19:19" x14ac:dyDescent="0.3">
      <c r="S227" s="1"/>
    </row>
    <row r="228" spans="19:19" x14ac:dyDescent="0.3">
      <c r="S228" s="1"/>
    </row>
    <row r="229" spans="19:19" x14ac:dyDescent="0.3">
      <c r="S229" s="1"/>
    </row>
    <row r="230" spans="19:19" x14ac:dyDescent="0.3">
      <c r="S230" s="1"/>
    </row>
    <row r="231" spans="19:19" x14ac:dyDescent="0.3">
      <c r="S231" s="1"/>
    </row>
    <row r="232" spans="19:19" x14ac:dyDescent="0.3">
      <c r="S232" s="1"/>
    </row>
    <row r="233" spans="19:19" x14ac:dyDescent="0.3">
      <c r="S233" s="1"/>
    </row>
    <row r="234" spans="19:19" x14ac:dyDescent="0.3">
      <c r="S234" s="1"/>
    </row>
    <row r="235" spans="19:19" x14ac:dyDescent="0.3">
      <c r="S235" s="1"/>
    </row>
    <row r="236" spans="19:19" x14ac:dyDescent="0.3">
      <c r="S236" s="1"/>
    </row>
    <row r="237" spans="19:19" x14ac:dyDescent="0.3">
      <c r="S237" s="1"/>
    </row>
    <row r="238" spans="19:19" x14ac:dyDescent="0.3">
      <c r="S238" s="1"/>
    </row>
    <row r="239" spans="19:19" x14ac:dyDescent="0.3">
      <c r="S239" s="1"/>
    </row>
    <row r="240" spans="19:19" x14ac:dyDescent="0.3">
      <c r="S240" s="1"/>
    </row>
    <row r="241" spans="19:19" x14ac:dyDescent="0.3">
      <c r="S241" s="1"/>
    </row>
    <row r="242" spans="19:19" x14ac:dyDescent="0.3">
      <c r="S242" s="1"/>
    </row>
    <row r="243" spans="19:19" x14ac:dyDescent="0.3">
      <c r="S243" s="1"/>
    </row>
    <row r="244" spans="19:19" x14ac:dyDescent="0.3">
      <c r="S244" s="1"/>
    </row>
    <row r="245" spans="19:19" x14ac:dyDescent="0.3">
      <c r="S245" s="1"/>
    </row>
    <row r="246" spans="19:19" x14ac:dyDescent="0.3">
      <c r="S246" s="1"/>
    </row>
    <row r="247" spans="19:19" x14ac:dyDescent="0.3">
      <c r="S247" s="1"/>
    </row>
    <row r="248" spans="19:19" x14ac:dyDescent="0.3">
      <c r="S248" s="1"/>
    </row>
    <row r="249" spans="19:19" x14ac:dyDescent="0.3">
      <c r="S249" s="1"/>
    </row>
    <row r="250" spans="19:19" x14ac:dyDescent="0.3">
      <c r="S250" s="1"/>
    </row>
    <row r="251" spans="19:19" x14ac:dyDescent="0.3">
      <c r="S251" s="1"/>
    </row>
    <row r="252" spans="19:19" x14ac:dyDescent="0.3">
      <c r="S252" s="1"/>
    </row>
    <row r="253" spans="19:19" x14ac:dyDescent="0.3">
      <c r="S253" s="1"/>
    </row>
    <row r="254" spans="19:19" x14ac:dyDescent="0.3">
      <c r="S254" s="1"/>
    </row>
    <row r="255" spans="19:19" x14ac:dyDescent="0.3">
      <c r="S255" s="1"/>
    </row>
    <row r="256" spans="19:19" x14ac:dyDescent="0.3">
      <c r="S256" s="1"/>
    </row>
    <row r="257" spans="19:19" x14ac:dyDescent="0.3">
      <c r="S257" s="1"/>
    </row>
    <row r="258" spans="19:19" x14ac:dyDescent="0.3">
      <c r="S258" s="1"/>
    </row>
    <row r="259" spans="19:19" x14ac:dyDescent="0.3">
      <c r="S259" s="1"/>
    </row>
    <row r="260" spans="19:19" x14ac:dyDescent="0.3">
      <c r="S260" s="1"/>
    </row>
    <row r="261" spans="19:19" x14ac:dyDescent="0.3">
      <c r="S261" s="1"/>
    </row>
    <row r="262" spans="19:19" x14ac:dyDescent="0.3">
      <c r="S262" s="1"/>
    </row>
    <row r="263" spans="19:19" x14ac:dyDescent="0.3">
      <c r="S263" s="1"/>
    </row>
    <row r="264" spans="19:19" x14ac:dyDescent="0.3">
      <c r="S264" s="1"/>
    </row>
    <row r="265" spans="19:19" x14ac:dyDescent="0.3">
      <c r="S265" s="1"/>
    </row>
    <row r="266" spans="19:19" x14ac:dyDescent="0.3">
      <c r="S266" s="1"/>
    </row>
    <row r="267" spans="19:19" x14ac:dyDescent="0.3">
      <c r="S267" s="1"/>
    </row>
    <row r="268" spans="19:19" x14ac:dyDescent="0.3">
      <c r="S268" s="1"/>
    </row>
    <row r="269" spans="19:19" x14ac:dyDescent="0.3">
      <c r="S269" s="1"/>
    </row>
    <row r="270" spans="19:19" x14ac:dyDescent="0.3">
      <c r="S270" s="1"/>
    </row>
    <row r="271" spans="19:19" x14ac:dyDescent="0.3">
      <c r="S271" s="1"/>
    </row>
    <row r="272" spans="19:19" x14ac:dyDescent="0.3">
      <c r="S272" s="1"/>
    </row>
    <row r="273" spans="19:19" x14ac:dyDescent="0.3">
      <c r="S273" s="1"/>
    </row>
    <row r="274" spans="19:19" x14ac:dyDescent="0.3">
      <c r="S274" s="1"/>
    </row>
    <row r="275" spans="19:19" x14ac:dyDescent="0.3">
      <c r="S275" s="1"/>
    </row>
    <row r="276" spans="19:19" x14ac:dyDescent="0.3">
      <c r="S276" s="1"/>
    </row>
    <row r="277" spans="19:19" x14ac:dyDescent="0.3">
      <c r="S277" s="1"/>
    </row>
    <row r="278" spans="19:19" x14ac:dyDescent="0.3">
      <c r="S278" s="1"/>
    </row>
    <row r="279" spans="19:19" x14ac:dyDescent="0.3">
      <c r="S279" s="1"/>
    </row>
    <row r="280" spans="19:19" x14ac:dyDescent="0.3">
      <c r="S280" s="1"/>
    </row>
    <row r="281" spans="19:19" x14ac:dyDescent="0.3">
      <c r="S281" s="1"/>
    </row>
    <row r="282" spans="19:19" x14ac:dyDescent="0.3">
      <c r="S282" s="1"/>
    </row>
    <row r="283" spans="19:19" x14ac:dyDescent="0.3">
      <c r="S283" s="1"/>
    </row>
    <row r="284" spans="19:19" x14ac:dyDescent="0.3">
      <c r="S284" s="1"/>
    </row>
    <row r="285" spans="19:19" x14ac:dyDescent="0.3">
      <c r="S285" s="1"/>
    </row>
    <row r="286" spans="19:19" x14ac:dyDescent="0.3">
      <c r="S286" s="1"/>
    </row>
    <row r="287" spans="19:19" x14ac:dyDescent="0.3">
      <c r="S287" s="1"/>
    </row>
    <row r="288" spans="19:19" x14ac:dyDescent="0.3">
      <c r="S288" s="1"/>
    </row>
    <row r="289" spans="19:19" x14ac:dyDescent="0.3">
      <c r="S289" s="1"/>
    </row>
    <row r="290" spans="19:19" x14ac:dyDescent="0.3">
      <c r="S290" s="1"/>
    </row>
    <row r="291" spans="19:19" x14ac:dyDescent="0.3">
      <c r="S291" s="1"/>
    </row>
    <row r="292" spans="19:19" x14ac:dyDescent="0.3">
      <c r="S292" s="1"/>
    </row>
    <row r="293" spans="19:19" x14ac:dyDescent="0.3">
      <c r="S293" s="1"/>
    </row>
    <row r="294" spans="19:19" x14ac:dyDescent="0.3">
      <c r="S294" s="1"/>
    </row>
    <row r="295" spans="19:19" x14ac:dyDescent="0.3">
      <c r="S295" s="1"/>
    </row>
    <row r="296" spans="19:19" x14ac:dyDescent="0.3">
      <c r="S296" s="1"/>
    </row>
    <row r="297" spans="19:19" x14ac:dyDescent="0.3">
      <c r="S297" s="1"/>
    </row>
    <row r="298" spans="19:19" x14ac:dyDescent="0.3">
      <c r="S298" s="1"/>
    </row>
    <row r="299" spans="19:19" x14ac:dyDescent="0.3">
      <c r="S299" s="1"/>
    </row>
    <row r="300" spans="19:19" x14ac:dyDescent="0.3">
      <c r="S300" s="1"/>
    </row>
    <row r="301" spans="19:19" x14ac:dyDescent="0.3">
      <c r="S301" s="1"/>
    </row>
    <row r="302" spans="19:19" x14ac:dyDescent="0.3">
      <c r="S302" s="1"/>
    </row>
    <row r="303" spans="19:19" x14ac:dyDescent="0.3">
      <c r="S303" s="1"/>
    </row>
    <row r="304" spans="19:19" x14ac:dyDescent="0.3">
      <c r="S304" s="1"/>
    </row>
    <row r="305" spans="19:19" x14ac:dyDescent="0.3">
      <c r="S305" s="1"/>
    </row>
    <row r="306" spans="19:19" x14ac:dyDescent="0.3">
      <c r="S306" s="1"/>
    </row>
    <row r="307" spans="19:19" x14ac:dyDescent="0.3">
      <c r="S307" s="1"/>
    </row>
    <row r="308" spans="19:19" x14ac:dyDescent="0.3">
      <c r="S308" s="1"/>
    </row>
    <row r="309" spans="19:19" x14ac:dyDescent="0.3">
      <c r="S309" s="1"/>
    </row>
    <row r="310" spans="19:19" x14ac:dyDescent="0.3">
      <c r="S310" s="1"/>
    </row>
    <row r="311" spans="19:19" x14ac:dyDescent="0.3">
      <c r="S311" s="1"/>
    </row>
    <row r="312" spans="19:19" x14ac:dyDescent="0.3">
      <c r="S312" s="1"/>
    </row>
    <row r="313" spans="19:19" x14ac:dyDescent="0.3">
      <c r="S313" s="1"/>
    </row>
    <row r="314" spans="19:19" x14ac:dyDescent="0.3">
      <c r="S314" s="1"/>
    </row>
    <row r="315" spans="19:19" x14ac:dyDescent="0.3">
      <c r="S315" s="1"/>
    </row>
    <row r="316" spans="19:19" x14ac:dyDescent="0.3">
      <c r="S316" s="1"/>
    </row>
    <row r="317" spans="19:19" x14ac:dyDescent="0.3">
      <c r="S317" s="1"/>
    </row>
    <row r="318" spans="19:19" x14ac:dyDescent="0.3">
      <c r="S318" s="1"/>
    </row>
    <row r="319" spans="19:19" x14ac:dyDescent="0.3">
      <c r="S319" s="1"/>
    </row>
    <row r="320" spans="19:19" x14ac:dyDescent="0.3">
      <c r="S320" s="1"/>
    </row>
    <row r="321" spans="19:19" x14ac:dyDescent="0.3">
      <c r="S321" s="1"/>
    </row>
    <row r="322" spans="19:19" x14ac:dyDescent="0.3">
      <c r="S322" s="1"/>
    </row>
    <row r="323" spans="19:19" x14ac:dyDescent="0.3">
      <c r="S323" s="1"/>
    </row>
    <row r="324" spans="19:19" x14ac:dyDescent="0.3">
      <c r="S324" s="1"/>
    </row>
    <row r="325" spans="19:19" x14ac:dyDescent="0.3">
      <c r="S325" s="1"/>
    </row>
    <row r="326" spans="19:19" x14ac:dyDescent="0.3">
      <c r="S326" s="1"/>
    </row>
    <row r="327" spans="19:19" x14ac:dyDescent="0.3">
      <c r="S327" s="1"/>
    </row>
    <row r="328" spans="19:19" x14ac:dyDescent="0.3">
      <c r="S328" s="1"/>
    </row>
    <row r="329" spans="19:19" x14ac:dyDescent="0.3">
      <c r="S329" s="1"/>
    </row>
    <row r="330" spans="19:19" x14ac:dyDescent="0.3">
      <c r="S330" s="1"/>
    </row>
    <row r="331" spans="19:19" x14ac:dyDescent="0.3">
      <c r="S331" s="1"/>
    </row>
    <row r="332" spans="19:19" x14ac:dyDescent="0.3">
      <c r="S332" s="1"/>
    </row>
    <row r="333" spans="19:19" x14ac:dyDescent="0.3">
      <c r="S333" s="1"/>
    </row>
    <row r="334" spans="19:19" x14ac:dyDescent="0.3">
      <c r="S334" s="1"/>
    </row>
    <row r="335" spans="19:19" x14ac:dyDescent="0.3">
      <c r="S335" s="1"/>
    </row>
    <row r="336" spans="19:19" x14ac:dyDescent="0.3">
      <c r="S336" s="1"/>
    </row>
    <row r="337" spans="19:19" x14ac:dyDescent="0.3">
      <c r="S337" s="1"/>
    </row>
    <row r="338" spans="19:19" x14ac:dyDescent="0.3">
      <c r="S338" s="1"/>
    </row>
    <row r="339" spans="19:19" x14ac:dyDescent="0.3">
      <c r="S339" s="1"/>
    </row>
    <row r="340" spans="19:19" x14ac:dyDescent="0.3">
      <c r="S340" s="1"/>
    </row>
    <row r="341" spans="19:19" x14ac:dyDescent="0.3">
      <c r="S341" s="1"/>
    </row>
    <row r="342" spans="19:19" x14ac:dyDescent="0.3">
      <c r="S342" s="1"/>
    </row>
    <row r="343" spans="19:19" x14ac:dyDescent="0.3">
      <c r="S343" s="1"/>
    </row>
    <row r="344" spans="19:19" x14ac:dyDescent="0.3">
      <c r="S344" s="1"/>
    </row>
    <row r="345" spans="19:19" x14ac:dyDescent="0.3">
      <c r="S345" s="1"/>
    </row>
    <row r="346" spans="19:19" x14ac:dyDescent="0.3">
      <c r="S346" s="1"/>
    </row>
    <row r="347" spans="19:19" x14ac:dyDescent="0.3">
      <c r="S347" s="1"/>
    </row>
    <row r="348" spans="19:19" x14ac:dyDescent="0.3">
      <c r="S348" s="1"/>
    </row>
    <row r="349" spans="19:19" x14ac:dyDescent="0.3">
      <c r="S349" s="1"/>
    </row>
    <row r="350" spans="19:19" x14ac:dyDescent="0.3">
      <c r="S350" s="1"/>
    </row>
    <row r="351" spans="19:19" x14ac:dyDescent="0.3">
      <c r="S351" s="1"/>
    </row>
    <row r="352" spans="19:19" x14ac:dyDescent="0.3">
      <c r="S352" s="1"/>
    </row>
    <row r="353" spans="19:19" x14ac:dyDescent="0.3">
      <c r="S353" s="1"/>
    </row>
    <row r="354" spans="19:19" x14ac:dyDescent="0.3">
      <c r="S354" s="1"/>
    </row>
    <row r="355" spans="19:19" x14ac:dyDescent="0.3">
      <c r="S355" s="1"/>
    </row>
    <row r="356" spans="19:19" x14ac:dyDescent="0.3">
      <c r="S356" s="1"/>
    </row>
    <row r="357" spans="19:19" x14ac:dyDescent="0.3">
      <c r="S357" s="1"/>
    </row>
    <row r="358" spans="19:19" x14ac:dyDescent="0.3">
      <c r="S358" s="1"/>
    </row>
    <row r="359" spans="19:19" x14ac:dyDescent="0.3">
      <c r="S359" s="1"/>
    </row>
    <row r="360" spans="19:19" x14ac:dyDescent="0.3">
      <c r="S360" s="1"/>
    </row>
    <row r="361" spans="19:19" x14ac:dyDescent="0.3">
      <c r="S361" s="1"/>
    </row>
    <row r="362" spans="19:19" x14ac:dyDescent="0.3">
      <c r="S362" s="1"/>
    </row>
    <row r="363" spans="19:19" x14ac:dyDescent="0.3">
      <c r="S363" s="1"/>
    </row>
    <row r="364" spans="19:19" x14ac:dyDescent="0.3">
      <c r="S364" s="1"/>
    </row>
    <row r="365" spans="19:19" x14ac:dyDescent="0.3">
      <c r="S365" s="1"/>
    </row>
    <row r="366" spans="19:19" x14ac:dyDescent="0.3">
      <c r="S366" s="1"/>
    </row>
    <row r="367" spans="19:19" x14ac:dyDescent="0.3">
      <c r="S367" s="1"/>
    </row>
    <row r="368" spans="19:19" x14ac:dyDescent="0.3">
      <c r="S368" s="1"/>
    </row>
    <row r="369" spans="19:19" x14ac:dyDescent="0.3">
      <c r="S369" s="1"/>
    </row>
    <row r="370" spans="19:19" x14ac:dyDescent="0.3">
      <c r="S370" s="1"/>
    </row>
    <row r="371" spans="19:19" x14ac:dyDescent="0.3">
      <c r="S371" s="1"/>
    </row>
    <row r="372" spans="19:19" x14ac:dyDescent="0.3">
      <c r="S372" s="1"/>
    </row>
    <row r="373" spans="19:19" x14ac:dyDescent="0.3">
      <c r="S373" s="1"/>
    </row>
    <row r="374" spans="19:19" x14ac:dyDescent="0.3">
      <c r="S374" s="1"/>
    </row>
    <row r="375" spans="19:19" x14ac:dyDescent="0.3">
      <c r="S375" s="1"/>
    </row>
    <row r="376" spans="19:19" x14ac:dyDescent="0.3">
      <c r="S376" s="1"/>
    </row>
    <row r="377" spans="19:19" x14ac:dyDescent="0.3">
      <c r="S377" s="1"/>
    </row>
    <row r="378" spans="19:19" x14ac:dyDescent="0.3">
      <c r="S378" s="1"/>
    </row>
    <row r="379" spans="19:19" x14ac:dyDescent="0.3">
      <c r="S379" s="1"/>
    </row>
    <row r="380" spans="19:19" x14ac:dyDescent="0.3">
      <c r="S380" s="1"/>
    </row>
    <row r="381" spans="19:19" x14ac:dyDescent="0.3">
      <c r="S381" s="1"/>
    </row>
    <row r="382" spans="19:19" x14ac:dyDescent="0.3">
      <c r="S382" s="1"/>
    </row>
    <row r="383" spans="19:19" x14ac:dyDescent="0.3">
      <c r="S383" s="1"/>
    </row>
    <row r="384" spans="19:19" x14ac:dyDescent="0.3">
      <c r="S384" s="1"/>
    </row>
    <row r="385" spans="19:19" x14ac:dyDescent="0.3">
      <c r="S385" s="1"/>
    </row>
    <row r="386" spans="19:19" x14ac:dyDescent="0.3">
      <c r="S386" s="1"/>
    </row>
    <row r="387" spans="19:19" x14ac:dyDescent="0.3">
      <c r="S387" s="1"/>
    </row>
    <row r="388" spans="19:19" x14ac:dyDescent="0.3">
      <c r="S388" s="1"/>
    </row>
    <row r="389" spans="19:19" x14ac:dyDescent="0.3">
      <c r="S389" s="1"/>
    </row>
    <row r="390" spans="19:19" x14ac:dyDescent="0.3">
      <c r="S390" s="1"/>
    </row>
    <row r="391" spans="19:19" x14ac:dyDescent="0.3">
      <c r="S391" s="1"/>
    </row>
    <row r="392" spans="19:19" x14ac:dyDescent="0.3">
      <c r="S392" s="1"/>
    </row>
    <row r="393" spans="19:19" x14ac:dyDescent="0.3">
      <c r="S393" s="1"/>
    </row>
    <row r="394" spans="19:19" x14ac:dyDescent="0.3">
      <c r="S394" s="1"/>
    </row>
    <row r="395" spans="19:19" x14ac:dyDescent="0.3">
      <c r="S395" s="1"/>
    </row>
    <row r="396" spans="19:19" x14ac:dyDescent="0.3">
      <c r="S396" s="1"/>
    </row>
    <row r="397" spans="19:19" x14ac:dyDescent="0.3">
      <c r="S397" s="1"/>
    </row>
    <row r="398" spans="19:19" x14ac:dyDescent="0.3">
      <c r="S398" s="1"/>
    </row>
    <row r="399" spans="19:19" x14ac:dyDescent="0.3">
      <c r="S399" s="1"/>
    </row>
    <row r="400" spans="19:19" x14ac:dyDescent="0.3">
      <c r="S400" s="1"/>
    </row>
    <row r="401" spans="19:19" x14ac:dyDescent="0.3">
      <c r="S401" s="1"/>
    </row>
    <row r="402" spans="19:19" x14ac:dyDescent="0.3">
      <c r="S402" s="1"/>
    </row>
    <row r="403" spans="19:19" x14ac:dyDescent="0.3">
      <c r="S403" s="1"/>
    </row>
    <row r="404" spans="19:19" x14ac:dyDescent="0.3">
      <c r="S404" s="1"/>
    </row>
    <row r="405" spans="19:19" x14ac:dyDescent="0.3">
      <c r="S405" s="1"/>
    </row>
    <row r="406" spans="19:19" x14ac:dyDescent="0.3">
      <c r="S406" s="1"/>
    </row>
    <row r="407" spans="19:19" x14ac:dyDescent="0.3">
      <c r="S407" s="1"/>
    </row>
    <row r="408" spans="19:19" x14ac:dyDescent="0.3">
      <c r="S408" s="1"/>
    </row>
    <row r="409" spans="19:19" x14ac:dyDescent="0.3">
      <c r="S409" s="1"/>
    </row>
    <row r="410" spans="19:19" x14ac:dyDescent="0.3">
      <c r="S410" s="1"/>
    </row>
    <row r="411" spans="19:19" x14ac:dyDescent="0.3">
      <c r="S411" s="1"/>
    </row>
    <row r="412" spans="19:19" x14ac:dyDescent="0.3">
      <c r="S412" s="1"/>
    </row>
    <row r="413" spans="19:19" x14ac:dyDescent="0.3">
      <c r="S413" s="1"/>
    </row>
    <row r="414" spans="19:19" x14ac:dyDescent="0.3">
      <c r="S414" s="1"/>
    </row>
    <row r="415" spans="19:19" x14ac:dyDescent="0.3">
      <c r="S415" s="1"/>
    </row>
    <row r="416" spans="19:19" x14ac:dyDescent="0.3">
      <c r="S416" s="1"/>
    </row>
    <row r="417" spans="19:19" x14ac:dyDescent="0.3">
      <c r="S417" s="1"/>
    </row>
    <row r="418" spans="19:19" x14ac:dyDescent="0.3">
      <c r="S418" s="1"/>
    </row>
    <row r="419" spans="19:19" x14ac:dyDescent="0.3">
      <c r="S419" s="1"/>
    </row>
    <row r="420" spans="19:19" x14ac:dyDescent="0.3">
      <c r="S420" s="1"/>
    </row>
    <row r="421" spans="19:19" x14ac:dyDescent="0.3">
      <c r="S421" s="1"/>
    </row>
    <row r="422" spans="19:19" x14ac:dyDescent="0.3">
      <c r="S422" s="1"/>
    </row>
    <row r="423" spans="19:19" x14ac:dyDescent="0.3">
      <c r="S423" s="1"/>
    </row>
    <row r="424" spans="19:19" x14ac:dyDescent="0.3">
      <c r="S424" s="1"/>
    </row>
    <row r="425" spans="19:19" x14ac:dyDescent="0.3">
      <c r="S425" s="1"/>
    </row>
    <row r="426" spans="19:19" x14ac:dyDescent="0.3">
      <c r="S426" s="1"/>
    </row>
    <row r="427" spans="19:19" x14ac:dyDescent="0.3">
      <c r="S427" s="1"/>
    </row>
    <row r="428" spans="19:19" x14ac:dyDescent="0.3">
      <c r="S428" s="1"/>
    </row>
    <row r="429" spans="19:19" x14ac:dyDescent="0.3">
      <c r="S429" s="1"/>
    </row>
    <row r="430" spans="19:19" x14ac:dyDescent="0.3">
      <c r="S430" s="1"/>
    </row>
    <row r="431" spans="19:19" x14ac:dyDescent="0.3">
      <c r="S431" s="1"/>
    </row>
    <row r="432" spans="19:19" x14ac:dyDescent="0.3">
      <c r="S432" s="1"/>
    </row>
    <row r="433" spans="19:19" x14ac:dyDescent="0.3">
      <c r="S433" s="1"/>
    </row>
    <row r="434" spans="19:19" x14ac:dyDescent="0.3">
      <c r="S434" s="1"/>
    </row>
    <row r="435" spans="19:19" x14ac:dyDescent="0.3">
      <c r="S435" s="1"/>
    </row>
    <row r="436" spans="19:19" x14ac:dyDescent="0.3">
      <c r="S436" s="1"/>
    </row>
    <row r="437" spans="19:19" x14ac:dyDescent="0.3">
      <c r="S437" s="1"/>
    </row>
    <row r="438" spans="19:19" x14ac:dyDescent="0.3">
      <c r="S438" s="1"/>
    </row>
    <row r="439" spans="19:19" x14ac:dyDescent="0.3">
      <c r="S439" s="1"/>
    </row>
    <row r="440" spans="19:19" x14ac:dyDescent="0.3">
      <c r="S440" s="1"/>
    </row>
    <row r="441" spans="19:19" x14ac:dyDescent="0.3">
      <c r="S441" s="1"/>
    </row>
    <row r="442" spans="19:19" x14ac:dyDescent="0.3">
      <c r="S442" s="1"/>
    </row>
    <row r="443" spans="19:19" x14ac:dyDescent="0.3">
      <c r="S443" s="1"/>
    </row>
    <row r="444" spans="19:19" x14ac:dyDescent="0.3">
      <c r="S444" s="1"/>
    </row>
    <row r="445" spans="19:19" x14ac:dyDescent="0.3">
      <c r="S445" s="1"/>
    </row>
    <row r="446" spans="19:19" x14ac:dyDescent="0.3">
      <c r="S446" s="1"/>
    </row>
    <row r="447" spans="19:19" x14ac:dyDescent="0.3">
      <c r="S447" s="1"/>
    </row>
    <row r="448" spans="19:19" x14ac:dyDescent="0.3">
      <c r="S448" s="1"/>
    </row>
    <row r="449" spans="19:19" x14ac:dyDescent="0.3">
      <c r="S449" s="1"/>
    </row>
    <row r="450" spans="19:19" x14ac:dyDescent="0.3">
      <c r="S450" s="1"/>
    </row>
    <row r="451" spans="19:19" x14ac:dyDescent="0.3">
      <c r="S451" s="1"/>
    </row>
    <row r="452" spans="19:19" x14ac:dyDescent="0.3">
      <c r="S452" s="1"/>
    </row>
    <row r="453" spans="19:19" x14ac:dyDescent="0.3">
      <c r="S453" s="1"/>
    </row>
    <row r="454" spans="19:19" x14ac:dyDescent="0.3">
      <c r="S454" s="1"/>
    </row>
    <row r="455" spans="19:19" x14ac:dyDescent="0.3">
      <c r="S455" s="1"/>
    </row>
    <row r="456" spans="19:19" x14ac:dyDescent="0.3">
      <c r="S456" s="1"/>
    </row>
    <row r="457" spans="19:19" x14ac:dyDescent="0.3">
      <c r="S457" s="1"/>
    </row>
    <row r="458" spans="19:19" x14ac:dyDescent="0.3">
      <c r="S458" s="1"/>
    </row>
    <row r="459" spans="19:19" x14ac:dyDescent="0.3">
      <c r="S459" s="1"/>
    </row>
    <row r="460" spans="19:19" x14ac:dyDescent="0.3">
      <c r="S460" s="1"/>
    </row>
    <row r="461" spans="19:19" x14ac:dyDescent="0.3">
      <c r="S461" s="1"/>
    </row>
    <row r="462" spans="19:19" x14ac:dyDescent="0.3">
      <c r="S462" s="1"/>
    </row>
    <row r="463" spans="19:19" x14ac:dyDescent="0.3">
      <c r="S463" s="1"/>
    </row>
    <row r="464" spans="19:19" x14ac:dyDescent="0.3">
      <c r="S464" s="1"/>
    </row>
    <row r="465" spans="19:19" x14ac:dyDescent="0.3">
      <c r="S465" s="1"/>
    </row>
    <row r="466" spans="19:19" x14ac:dyDescent="0.3">
      <c r="S466" s="1"/>
    </row>
    <row r="467" spans="19:19" x14ac:dyDescent="0.3">
      <c r="S467" s="1"/>
    </row>
    <row r="468" spans="19:19" x14ac:dyDescent="0.3">
      <c r="S468" s="1"/>
    </row>
    <row r="469" spans="19:19" x14ac:dyDescent="0.3">
      <c r="S469" s="1"/>
    </row>
    <row r="470" spans="19:19" x14ac:dyDescent="0.3">
      <c r="S470" s="1"/>
    </row>
    <row r="471" spans="19:19" x14ac:dyDescent="0.3">
      <c r="S471" s="1"/>
    </row>
    <row r="472" spans="19:19" x14ac:dyDescent="0.3">
      <c r="S472" s="1"/>
    </row>
    <row r="473" spans="19:19" x14ac:dyDescent="0.3">
      <c r="S473" s="1"/>
    </row>
    <row r="474" spans="19:19" x14ac:dyDescent="0.3">
      <c r="S474" s="1"/>
    </row>
    <row r="475" spans="19:19" x14ac:dyDescent="0.3">
      <c r="S475" s="1"/>
    </row>
    <row r="476" spans="19:19" x14ac:dyDescent="0.3">
      <c r="S476" s="1"/>
    </row>
    <row r="477" spans="19:19" x14ac:dyDescent="0.3">
      <c r="S477" s="1"/>
    </row>
    <row r="478" spans="19:19" x14ac:dyDescent="0.3">
      <c r="S478" s="1"/>
    </row>
    <row r="479" spans="19:19" x14ac:dyDescent="0.3">
      <c r="S479" s="1"/>
    </row>
    <row r="480" spans="19:19" x14ac:dyDescent="0.3">
      <c r="S480" s="1"/>
    </row>
    <row r="481" spans="19:19" x14ac:dyDescent="0.3">
      <c r="S481" s="1"/>
    </row>
    <row r="482" spans="19:19" x14ac:dyDescent="0.3">
      <c r="S482" s="1"/>
    </row>
    <row r="483" spans="19:19" x14ac:dyDescent="0.3">
      <c r="S483" s="1"/>
    </row>
    <row r="484" spans="19:19" x14ac:dyDescent="0.3">
      <c r="S484" s="1"/>
    </row>
    <row r="485" spans="19:19" x14ac:dyDescent="0.3">
      <c r="S485" s="1"/>
    </row>
    <row r="486" spans="19:19" x14ac:dyDescent="0.3">
      <c r="S486" s="1"/>
    </row>
    <row r="487" spans="19:19" x14ac:dyDescent="0.3">
      <c r="S487" s="1"/>
    </row>
    <row r="488" spans="19:19" x14ac:dyDescent="0.3">
      <c r="S488" s="1"/>
    </row>
    <row r="489" spans="19:19" x14ac:dyDescent="0.3">
      <c r="S489" s="1"/>
    </row>
    <row r="490" spans="19:19" x14ac:dyDescent="0.3">
      <c r="S490" s="1"/>
    </row>
    <row r="491" spans="19:19" x14ac:dyDescent="0.3">
      <c r="S491" s="1"/>
    </row>
    <row r="492" spans="19:19" x14ac:dyDescent="0.3">
      <c r="S492" s="1"/>
    </row>
    <row r="493" spans="19:19" x14ac:dyDescent="0.3">
      <c r="S493" s="1"/>
    </row>
    <row r="494" spans="19:19" x14ac:dyDescent="0.3">
      <c r="S494" s="1"/>
    </row>
    <row r="495" spans="19:19" x14ac:dyDescent="0.3">
      <c r="S495" s="1"/>
    </row>
    <row r="496" spans="19:19" x14ac:dyDescent="0.3">
      <c r="S496" s="1"/>
    </row>
    <row r="497" spans="19:19" x14ac:dyDescent="0.3">
      <c r="S497" s="1"/>
    </row>
    <row r="498" spans="19:19" x14ac:dyDescent="0.3">
      <c r="S498" s="1"/>
    </row>
    <row r="499" spans="19:19" x14ac:dyDescent="0.3">
      <c r="S499" s="1"/>
    </row>
    <row r="500" spans="19:19" x14ac:dyDescent="0.3">
      <c r="S500" s="1"/>
    </row>
    <row r="501" spans="19:19" x14ac:dyDescent="0.3">
      <c r="S501" s="1"/>
    </row>
    <row r="502" spans="19:19" x14ac:dyDescent="0.3">
      <c r="S502" s="1"/>
    </row>
    <row r="503" spans="19:19" x14ac:dyDescent="0.3">
      <c r="S503" s="1"/>
    </row>
    <row r="504" spans="19:19" x14ac:dyDescent="0.3">
      <c r="S504" s="1"/>
    </row>
    <row r="505" spans="19:19" x14ac:dyDescent="0.3">
      <c r="S505" s="1"/>
    </row>
    <row r="506" spans="19:19" x14ac:dyDescent="0.3">
      <c r="S506" s="1"/>
    </row>
    <row r="507" spans="19:19" x14ac:dyDescent="0.3">
      <c r="S507" s="1"/>
    </row>
    <row r="508" spans="19:19" x14ac:dyDescent="0.3">
      <c r="S508" s="1"/>
    </row>
    <row r="509" spans="19:19" x14ac:dyDescent="0.3">
      <c r="S509" s="1"/>
    </row>
    <row r="510" spans="19:19" x14ac:dyDescent="0.3">
      <c r="S510" s="1"/>
    </row>
    <row r="511" spans="19:19" x14ac:dyDescent="0.3">
      <c r="S511" s="1"/>
    </row>
    <row r="512" spans="19:19" x14ac:dyDescent="0.3">
      <c r="S512" s="1"/>
    </row>
    <row r="513" spans="19:19" x14ac:dyDescent="0.3">
      <c r="S513" s="1"/>
    </row>
    <row r="514" spans="19:19" x14ac:dyDescent="0.3">
      <c r="S514" s="1"/>
    </row>
    <row r="515" spans="19:19" x14ac:dyDescent="0.3">
      <c r="S515" s="1"/>
    </row>
    <row r="516" spans="19:19" x14ac:dyDescent="0.3">
      <c r="S516" s="1"/>
    </row>
    <row r="517" spans="19:19" x14ac:dyDescent="0.3">
      <c r="S517" s="1"/>
    </row>
    <row r="518" spans="19:19" x14ac:dyDescent="0.3">
      <c r="S518" s="1"/>
    </row>
    <row r="519" spans="19:19" x14ac:dyDescent="0.3">
      <c r="S519" s="1"/>
    </row>
    <row r="520" spans="19:19" x14ac:dyDescent="0.3">
      <c r="S520" s="1"/>
    </row>
    <row r="521" spans="19:19" x14ac:dyDescent="0.3">
      <c r="S521" s="1"/>
    </row>
    <row r="522" spans="19:19" x14ac:dyDescent="0.3">
      <c r="S522" s="1"/>
    </row>
    <row r="523" spans="19:19" x14ac:dyDescent="0.3">
      <c r="S523" s="1"/>
    </row>
    <row r="524" spans="19:19" x14ac:dyDescent="0.3">
      <c r="S524" s="1"/>
    </row>
    <row r="525" spans="19:19" x14ac:dyDescent="0.3">
      <c r="S525" s="1"/>
    </row>
    <row r="526" spans="19:19" x14ac:dyDescent="0.3">
      <c r="S526" s="1"/>
    </row>
    <row r="527" spans="19:19" x14ac:dyDescent="0.3">
      <c r="S527" s="1"/>
    </row>
    <row r="528" spans="19:19" x14ac:dyDescent="0.3">
      <c r="S528" s="1"/>
    </row>
    <row r="529" spans="19:19" x14ac:dyDescent="0.3">
      <c r="S529" s="1"/>
    </row>
    <row r="530" spans="19:19" x14ac:dyDescent="0.3">
      <c r="S530" s="1"/>
    </row>
    <row r="531" spans="19:19" x14ac:dyDescent="0.3">
      <c r="S531" s="1"/>
    </row>
    <row r="532" spans="19:19" x14ac:dyDescent="0.3">
      <c r="S532" s="1"/>
    </row>
    <row r="533" spans="19:19" x14ac:dyDescent="0.3">
      <c r="S533" s="1"/>
    </row>
    <row r="534" spans="19:19" x14ac:dyDescent="0.3">
      <c r="S534" s="1"/>
    </row>
    <row r="535" spans="19:19" x14ac:dyDescent="0.3">
      <c r="S535" s="1"/>
    </row>
    <row r="536" spans="19:19" x14ac:dyDescent="0.3">
      <c r="S536" s="1"/>
    </row>
    <row r="537" spans="19:19" x14ac:dyDescent="0.3">
      <c r="S537" s="1"/>
    </row>
    <row r="538" spans="19:19" x14ac:dyDescent="0.3">
      <c r="S538" s="1"/>
    </row>
    <row r="539" spans="19:19" x14ac:dyDescent="0.3">
      <c r="S539" s="1"/>
    </row>
    <row r="540" spans="19:19" x14ac:dyDescent="0.3">
      <c r="S540" s="1"/>
    </row>
    <row r="541" spans="19:19" x14ac:dyDescent="0.3">
      <c r="S541" s="1"/>
    </row>
    <row r="542" spans="19:19" x14ac:dyDescent="0.3">
      <c r="S542" s="1"/>
    </row>
    <row r="543" spans="19:19" x14ac:dyDescent="0.3">
      <c r="S543" s="1"/>
    </row>
    <row r="544" spans="19:19" x14ac:dyDescent="0.3">
      <c r="S544" s="1"/>
    </row>
    <row r="545" spans="19:19" x14ac:dyDescent="0.3">
      <c r="S545" s="1"/>
    </row>
    <row r="546" spans="19:19" x14ac:dyDescent="0.3">
      <c r="S546" s="1"/>
    </row>
    <row r="547" spans="19:19" x14ac:dyDescent="0.3">
      <c r="S547" s="1"/>
    </row>
    <row r="548" spans="19:19" x14ac:dyDescent="0.3">
      <c r="S548" s="1"/>
    </row>
    <row r="549" spans="19:19" x14ac:dyDescent="0.3">
      <c r="S549" s="1"/>
    </row>
    <row r="550" spans="19:19" x14ac:dyDescent="0.3">
      <c r="S550" s="1"/>
    </row>
    <row r="551" spans="19:19" x14ac:dyDescent="0.3">
      <c r="S551" s="1"/>
    </row>
    <row r="552" spans="19:19" x14ac:dyDescent="0.3">
      <c r="S552" s="1"/>
    </row>
    <row r="553" spans="19:19" x14ac:dyDescent="0.3">
      <c r="S553" s="1"/>
    </row>
    <row r="554" spans="19:19" x14ac:dyDescent="0.3">
      <c r="S554" s="1"/>
    </row>
    <row r="555" spans="19:19" x14ac:dyDescent="0.3">
      <c r="S555" s="1"/>
    </row>
    <row r="556" spans="19:19" x14ac:dyDescent="0.3">
      <c r="S556" s="1"/>
    </row>
    <row r="557" spans="19:19" x14ac:dyDescent="0.3">
      <c r="S557" s="1"/>
    </row>
    <row r="558" spans="19:19" x14ac:dyDescent="0.3">
      <c r="S558" s="1"/>
    </row>
    <row r="559" spans="19:19" x14ac:dyDescent="0.3">
      <c r="S559" s="1"/>
    </row>
    <row r="560" spans="19:19" x14ac:dyDescent="0.3">
      <c r="S560" s="1"/>
    </row>
    <row r="561" spans="19:19" x14ac:dyDescent="0.3">
      <c r="S561" s="1"/>
    </row>
    <row r="562" spans="19:19" x14ac:dyDescent="0.3">
      <c r="S562" s="1"/>
    </row>
    <row r="563" spans="19:19" x14ac:dyDescent="0.3">
      <c r="S563" s="1"/>
    </row>
    <row r="564" spans="19:19" x14ac:dyDescent="0.3">
      <c r="S564" s="1"/>
    </row>
    <row r="565" spans="19:19" x14ac:dyDescent="0.3">
      <c r="S565" s="1"/>
    </row>
    <row r="566" spans="19:19" x14ac:dyDescent="0.3">
      <c r="S566" s="1"/>
    </row>
    <row r="567" spans="19:19" x14ac:dyDescent="0.3">
      <c r="S567" s="1"/>
    </row>
    <row r="568" spans="19:19" x14ac:dyDescent="0.3">
      <c r="S568" s="1"/>
    </row>
    <row r="569" spans="19:19" x14ac:dyDescent="0.3">
      <c r="S569" s="1"/>
    </row>
    <row r="570" spans="19:19" x14ac:dyDescent="0.3">
      <c r="S570" s="1"/>
    </row>
    <row r="571" spans="19:19" x14ac:dyDescent="0.3">
      <c r="S571" s="1"/>
    </row>
    <row r="572" spans="19:19" x14ac:dyDescent="0.3">
      <c r="S572" s="1"/>
    </row>
    <row r="573" spans="19:19" x14ac:dyDescent="0.3">
      <c r="S573" s="1"/>
    </row>
    <row r="574" spans="19:19" x14ac:dyDescent="0.3">
      <c r="S574" s="1"/>
    </row>
    <row r="575" spans="19:19" x14ac:dyDescent="0.3">
      <c r="S575" s="1"/>
    </row>
    <row r="576" spans="19:19" x14ac:dyDescent="0.3">
      <c r="S576" s="1"/>
    </row>
    <row r="577" spans="19:19" x14ac:dyDescent="0.3">
      <c r="S577" s="1"/>
    </row>
    <row r="578" spans="19:19" x14ac:dyDescent="0.3">
      <c r="S578" s="1"/>
    </row>
    <row r="579" spans="19:19" x14ac:dyDescent="0.3">
      <c r="S579" s="1"/>
    </row>
    <row r="580" spans="19:19" x14ac:dyDescent="0.3">
      <c r="S580" s="1"/>
    </row>
    <row r="581" spans="19:19" x14ac:dyDescent="0.3">
      <c r="S581" s="1"/>
    </row>
    <row r="582" spans="19:19" x14ac:dyDescent="0.3">
      <c r="S582" s="1"/>
    </row>
    <row r="583" spans="19:19" x14ac:dyDescent="0.3">
      <c r="S583" s="1"/>
    </row>
    <row r="584" spans="19:19" x14ac:dyDescent="0.3">
      <c r="S584" s="1"/>
    </row>
    <row r="585" spans="19:19" x14ac:dyDescent="0.3">
      <c r="S585" s="1"/>
    </row>
    <row r="586" spans="19:19" x14ac:dyDescent="0.3">
      <c r="S586" s="1"/>
    </row>
    <row r="587" spans="19:19" x14ac:dyDescent="0.3">
      <c r="S587" s="1"/>
    </row>
    <row r="588" spans="19:19" x14ac:dyDescent="0.3">
      <c r="S588" s="1"/>
    </row>
    <row r="589" spans="19:19" x14ac:dyDescent="0.3">
      <c r="S589" s="1"/>
    </row>
    <row r="590" spans="19:19" x14ac:dyDescent="0.3">
      <c r="S590" s="1"/>
    </row>
    <row r="591" spans="19:19" x14ac:dyDescent="0.3">
      <c r="S591" s="1"/>
    </row>
    <row r="592" spans="19:19" x14ac:dyDescent="0.3">
      <c r="S592" s="1"/>
    </row>
    <row r="593" spans="19:19" x14ac:dyDescent="0.3">
      <c r="S593" s="1"/>
    </row>
    <row r="594" spans="19:19" x14ac:dyDescent="0.3">
      <c r="S594" s="1"/>
    </row>
    <row r="595" spans="19:19" x14ac:dyDescent="0.3">
      <c r="S595" s="1"/>
    </row>
    <row r="596" spans="19:19" x14ac:dyDescent="0.3">
      <c r="S596" s="1"/>
    </row>
    <row r="597" spans="19:19" x14ac:dyDescent="0.3">
      <c r="S597" s="1"/>
    </row>
    <row r="598" spans="19:19" x14ac:dyDescent="0.3">
      <c r="S598" s="1"/>
    </row>
    <row r="599" spans="19:19" x14ac:dyDescent="0.3">
      <c r="S599" s="1"/>
    </row>
    <row r="600" spans="19:19" x14ac:dyDescent="0.3">
      <c r="S600" s="1"/>
    </row>
    <row r="601" spans="19:19" x14ac:dyDescent="0.3">
      <c r="S601" s="1"/>
    </row>
    <row r="602" spans="19:19" x14ac:dyDescent="0.3">
      <c r="S602" s="1"/>
    </row>
    <row r="603" spans="19:19" x14ac:dyDescent="0.3">
      <c r="S603" s="1"/>
    </row>
  </sheetData>
  <mergeCells count="82">
    <mergeCell ref="I127:J127"/>
    <mergeCell ref="I128:J128"/>
    <mergeCell ref="A132:J132"/>
    <mergeCell ref="A134:J134"/>
    <mergeCell ref="I118:J118"/>
    <mergeCell ref="I119:J119"/>
    <mergeCell ref="I121:J121"/>
    <mergeCell ref="I125:J125"/>
    <mergeCell ref="A113:J113"/>
    <mergeCell ref="O31:O32"/>
    <mergeCell ref="P31:P32"/>
    <mergeCell ref="Q31:Q32"/>
    <mergeCell ref="I33:J33"/>
    <mergeCell ref="I36:J36"/>
    <mergeCell ref="I38:J38"/>
    <mergeCell ref="I44:J44"/>
    <mergeCell ref="A30:G31"/>
    <mergeCell ref="I56:J56"/>
    <mergeCell ref="A16:H16"/>
    <mergeCell ref="A9:H9"/>
    <mergeCell ref="I31:J32"/>
    <mergeCell ref="A10:H10"/>
    <mergeCell ref="A29:S29"/>
    <mergeCell ref="H30:H32"/>
    <mergeCell ref="K31:K32"/>
    <mergeCell ref="M31:M32"/>
    <mergeCell ref="S31:S32"/>
    <mergeCell ref="R31:R32"/>
    <mergeCell ref="A17:H17"/>
    <mergeCell ref="I34:J34"/>
    <mergeCell ref="I49:J49"/>
    <mergeCell ref="I51:J51"/>
    <mergeCell ref="A25:S25"/>
    <mergeCell ref="A28:S28"/>
    <mergeCell ref="A24:J24"/>
    <mergeCell ref="I30:S30"/>
    <mergeCell ref="A27:Q27"/>
    <mergeCell ref="L31:L32"/>
    <mergeCell ref="I52:J52"/>
    <mergeCell ref="I54:J54"/>
    <mergeCell ref="I55:J55"/>
    <mergeCell ref="N31:N32"/>
    <mergeCell ref="A18:H18"/>
    <mergeCell ref="I58:J58"/>
    <mergeCell ref="I45:J45"/>
    <mergeCell ref="I46:J46"/>
    <mergeCell ref="I47:J47"/>
    <mergeCell ref="I59:J59"/>
    <mergeCell ref="I60:J60"/>
    <mergeCell ref="I61:J61"/>
    <mergeCell ref="I62:J62"/>
    <mergeCell ref="I63:J63"/>
    <mergeCell ref="I64:J64"/>
    <mergeCell ref="I65:J65"/>
    <mergeCell ref="I67:J67"/>
    <mergeCell ref="I68:J68"/>
    <mergeCell ref="I69:J69"/>
    <mergeCell ref="I70:J70"/>
    <mergeCell ref="I71:J71"/>
    <mergeCell ref="I73:J73"/>
    <mergeCell ref="I75:J75"/>
    <mergeCell ref="I77:J77"/>
    <mergeCell ref="I81:J81"/>
    <mergeCell ref="I83:J83"/>
    <mergeCell ref="I84:J84"/>
    <mergeCell ref="I103:J103"/>
    <mergeCell ref="I86:J86"/>
    <mergeCell ref="I87:J87"/>
    <mergeCell ref="I90:J90"/>
    <mergeCell ref="I88:J88"/>
    <mergeCell ref="I92:J92"/>
    <mergeCell ref="I93:J93"/>
    <mergeCell ref="I110:J110"/>
    <mergeCell ref="I106:J106"/>
    <mergeCell ref="I108:J108"/>
    <mergeCell ref="I95:J95"/>
    <mergeCell ref="I96:J96"/>
    <mergeCell ref="I101:J101"/>
    <mergeCell ref="I97:J97"/>
    <mergeCell ref="I99:J99"/>
    <mergeCell ref="I109:J109"/>
    <mergeCell ref="I102:J102"/>
  </mergeCells>
  <phoneticPr fontId="0" type="noConversion"/>
  <printOptions gridLines="1"/>
  <pageMargins left="0.55118110236220474" right="0.59055118110236227" top="0.55118110236220474" bottom="0.51181102362204722" header="0.70866141732283472" footer="0.51181102362204722"/>
  <pageSetup paperSize="9" scale="65" orientation="landscape" horizontalDpi="4294967294" r:id="rId1"/>
  <headerFooter alignWithMargins="0"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10" sqref="B10"/>
    </sheetView>
  </sheetViews>
  <sheetFormatPr defaultRowHeight="13.2" x14ac:dyDescent="0.25"/>
  <cols>
    <col min="1" max="8" width="11.109375" customWidth="1"/>
  </cols>
  <sheetData>
    <row r="1" spans="1:8" ht="44.25" customHeight="1" x14ac:dyDescent="0.25">
      <c r="A1" s="35"/>
      <c r="B1" s="36" t="s">
        <v>53</v>
      </c>
      <c r="C1" s="174" t="s">
        <v>55</v>
      </c>
      <c r="D1" s="174" t="s">
        <v>56</v>
      </c>
      <c r="E1" s="174" t="s">
        <v>57</v>
      </c>
      <c r="F1" s="174" t="s">
        <v>58</v>
      </c>
      <c r="G1" s="174" t="s">
        <v>59</v>
      </c>
      <c r="H1" s="174" t="s">
        <v>60</v>
      </c>
    </row>
    <row r="2" spans="1:8" ht="44.25" customHeight="1" x14ac:dyDescent="0.25">
      <c r="A2" s="37" t="s">
        <v>54</v>
      </c>
      <c r="B2" s="38"/>
      <c r="C2" s="175"/>
      <c r="D2" s="175"/>
      <c r="E2" s="175"/>
      <c r="F2" s="175"/>
      <c r="G2" s="175"/>
      <c r="H2" s="175"/>
    </row>
    <row r="3" spans="1:8" x14ac:dyDescent="0.25">
      <c r="A3" s="39">
        <v>6</v>
      </c>
      <c r="B3" s="39"/>
      <c r="C3" s="39"/>
      <c r="D3" s="39"/>
      <c r="E3" s="39"/>
      <c r="F3" s="39"/>
      <c r="G3" s="39"/>
      <c r="H3" s="39"/>
    </row>
    <row r="4" spans="1:8" x14ac:dyDescent="0.25">
      <c r="A4" s="40">
        <v>65</v>
      </c>
      <c r="B4" s="40"/>
      <c r="C4" s="40"/>
      <c r="D4" s="40"/>
      <c r="E4" s="40"/>
      <c r="F4" s="40"/>
      <c r="G4" s="40"/>
      <c r="H4" s="40"/>
    </row>
    <row r="5" spans="1:8" x14ac:dyDescent="0.25">
      <c r="A5" s="41">
        <v>652</v>
      </c>
      <c r="B5" s="41"/>
      <c r="C5" s="41"/>
      <c r="D5" s="41"/>
      <c r="E5" s="41"/>
      <c r="F5" s="41"/>
      <c r="G5" s="41"/>
      <c r="H5" s="41"/>
    </row>
    <row r="6" spans="1:8" x14ac:dyDescent="0.25">
      <c r="A6" s="41">
        <v>6522</v>
      </c>
      <c r="B6" s="41"/>
      <c r="C6" s="41"/>
      <c r="D6" s="41"/>
      <c r="E6" s="41"/>
      <c r="F6" s="41"/>
      <c r="G6" s="41"/>
      <c r="H6" s="41"/>
    </row>
    <row r="7" spans="1:8" x14ac:dyDescent="0.25">
      <c r="A7" s="41">
        <v>65222</v>
      </c>
      <c r="B7" s="41"/>
      <c r="C7" s="41"/>
      <c r="D7" s="41"/>
      <c r="E7" s="41"/>
      <c r="F7" s="41"/>
      <c r="G7" s="41"/>
      <c r="H7" s="41"/>
    </row>
    <row r="8" spans="1:8" x14ac:dyDescent="0.25">
      <c r="A8" s="42">
        <v>6523</v>
      </c>
      <c r="B8" s="42"/>
      <c r="C8" s="42"/>
      <c r="D8" s="42"/>
      <c r="E8" s="42"/>
      <c r="F8" s="42"/>
      <c r="G8" s="42"/>
      <c r="H8" s="42"/>
    </row>
    <row r="9" spans="1:8" x14ac:dyDescent="0.25">
      <c r="A9" s="41">
        <v>652336</v>
      </c>
      <c r="B9" s="41"/>
      <c r="C9" s="41"/>
      <c r="D9" s="41"/>
      <c r="E9" s="41"/>
      <c r="F9" s="41"/>
      <c r="G9" s="41"/>
      <c r="H9" s="41"/>
    </row>
    <row r="10" spans="1:8" x14ac:dyDescent="0.25">
      <c r="A10" s="42">
        <v>6526</v>
      </c>
      <c r="B10" s="42"/>
      <c r="C10" s="42"/>
      <c r="D10" s="42"/>
      <c r="E10" s="42"/>
      <c r="F10" s="42"/>
      <c r="G10" s="42"/>
      <c r="H10" s="42"/>
    </row>
    <row r="11" spans="1:8" x14ac:dyDescent="0.25">
      <c r="A11" s="41">
        <v>652661</v>
      </c>
      <c r="B11" s="41"/>
      <c r="C11" s="41"/>
      <c r="D11" s="41"/>
      <c r="E11" s="41"/>
      <c r="F11" s="41"/>
      <c r="G11" s="41"/>
      <c r="H11" s="41"/>
    </row>
    <row r="12" spans="1:8" x14ac:dyDescent="0.25">
      <c r="A12" s="42">
        <v>653</v>
      </c>
      <c r="B12" s="42"/>
      <c r="C12" s="42"/>
      <c r="D12" s="42"/>
      <c r="E12" s="42"/>
      <c r="F12" s="42"/>
      <c r="G12" s="42"/>
      <c r="H12" s="42"/>
    </row>
    <row r="13" spans="1:8" x14ac:dyDescent="0.25">
      <c r="A13" s="41">
        <v>6531</v>
      </c>
      <c r="B13" s="41"/>
      <c r="C13" s="41"/>
      <c r="D13" s="41"/>
      <c r="E13" s="41"/>
      <c r="F13" s="41"/>
      <c r="G13" s="41"/>
      <c r="H13" s="41"/>
    </row>
    <row r="14" spans="1:8" x14ac:dyDescent="0.25">
      <c r="A14" s="41">
        <v>653110</v>
      </c>
      <c r="B14" s="41"/>
      <c r="C14" s="41"/>
      <c r="D14" s="41"/>
      <c r="E14" s="41"/>
      <c r="F14" s="41"/>
      <c r="G14" s="41"/>
      <c r="H14" s="41"/>
    </row>
    <row r="15" spans="1:8" x14ac:dyDescent="0.25">
      <c r="A15" s="42">
        <v>6532</v>
      </c>
      <c r="B15" s="42"/>
      <c r="C15" s="42"/>
      <c r="D15" s="42"/>
      <c r="E15" s="42"/>
      <c r="F15" s="42"/>
      <c r="G15" s="42"/>
      <c r="H15" s="42"/>
    </row>
    <row r="16" spans="1:8" x14ac:dyDescent="0.25">
      <c r="A16" s="41">
        <v>653210</v>
      </c>
      <c r="B16" s="41"/>
      <c r="C16" s="41"/>
      <c r="D16" s="41"/>
      <c r="E16" s="41"/>
      <c r="F16" s="41"/>
      <c r="G16" s="41"/>
      <c r="H16" s="41"/>
    </row>
    <row r="17" spans="1:8" x14ac:dyDescent="0.25">
      <c r="A17" s="42">
        <v>6533</v>
      </c>
      <c r="B17" s="42"/>
      <c r="C17" s="42"/>
      <c r="D17" s="42"/>
      <c r="E17" s="42"/>
      <c r="F17" s="42"/>
      <c r="G17" s="42"/>
      <c r="H17" s="42"/>
    </row>
    <row r="18" spans="1:8" x14ac:dyDescent="0.25">
      <c r="A18" s="41">
        <v>653310</v>
      </c>
      <c r="B18" s="41"/>
      <c r="C18" s="41"/>
      <c r="D18" s="41"/>
      <c r="E18" s="41"/>
      <c r="F18" s="41"/>
      <c r="G18" s="41"/>
      <c r="H18" s="41"/>
    </row>
    <row r="19" spans="1:8" x14ac:dyDescent="0.25">
      <c r="A19" s="43">
        <v>653311</v>
      </c>
      <c r="B19" s="43"/>
      <c r="C19" s="43"/>
      <c r="D19" s="43"/>
      <c r="E19" s="43"/>
      <c r="F19" s="43"/>
      <c r="G19" s="43"/>
      <c r="H19" s="43"/>
    </row>
    <row r="20" spans="1:8" x14ac:dyDescent="0.25">
      <c r="A20" s="44">
        <v>66</v>
      </c>
      <c r="B20" s="44"/>
      <c r="C20" s="44"/>
      <c r="D20" s="44"/>
      <c r="E20" s="44"/>
      <c r="F20" s="44"/>
      <c r="G20" s="44"/>
      <c r="H20" s="44"/>
    </row>
    <row r="21" spans="1:8" x14ac:dyDescent="0.25">
      <c r="A21" s="41">
        <v>662</v>
      </c>
      <c r="B21" s="41"/>
      <c r="C21" s="41"/>
      <c r="D21" s="41"/>
      <c r="E21" s="41"/>
      <c r="F21" s="41"/>
      <c r="G21" s="41"/>
      <c r="H21" s="41"/>
    </row>
    <row r="22" spans="1:8" x14ac:dyDescent="0.25">
      <c r="A22" s="41">
        <v>6627</v>
      </c>
      <c r="B22" s="41"/>
      <c r="C22" s="41"/>
      <c r="D22" s="41"/>
      <c r="E22" s="41"/>
      <c r="F22" s="41"/>
      <c r="G22" s="41"/>
      <c r="H22" s="41"/>
    </row>
    <row r="23" spans="1:8" x14ac:dyDescent="0.25">
      <c r="A23" s="45">
        <v>662740</v>
      </c>
      <c r="B23" s="45"/>
      <c r="C23" s="45"/>
      <c r="D23" s="45"/>
      <c r="E23" s="45"/>
      <c r="F23" s="45"/>
      <c r="G23" s="45"/>
      <c r="H23" s="45"/>
    </row>
    <row r="24" spans="1:8" x14ac:dyDescent="0.25">
      <c r="A24" s="46">
        <v>7</v>
      </c>
      <c r="B24" s="46"/>
      <c r="C24" s="46"/>
      <c r="D24" s="46"/>
      <c r="E24" s="46"/>
      <c r="F24" s="46"/>
      <c r="G24" s="46"/>
      <c r="H24" s="46"/>
    </row>
    <row r="25" spans="1:8" x14ac:dyDescent="0.25">
      <c r="A25" s="40">
        <v>72</v>
      </c>
      <c r="B25" s="40"/>
      <c r="C25" s="40"/>
      <c r="D25" s="40"/>
      <c r="E25" s="40"/>
      <c r="F25" s="40"/>
      <c r="G25" s="40"/>
      <c r="H25" s="40"/>
    </row>
    <row r="26" spans="1:8" x14ac:dyDescent="0.25">
      <c r="A26" s="41">
        <v>721</v>
      </c>
      <c r="B26" s="41"/>
      <c r="C26" s="41"/>
      <c r="D26" s="41"/>
      <c r="E26" s="41"/>
      <c r="F26" s="41"/>
      <c r="G26" s="41"/>
      <c r="H26" s="41"/>
    </row>
    <row r="27" spans="1:8" x14ac:dyDescent="0.25">
      <c r="A27" s="41">
        <v>7211</v>
      </c>
      <c r="B27" s="41"/>
      <c r="C27" s="41"/>
      <c r="D27" s="41"/>
      <c r="E27" s="41"/>
      <c r="F27" s="41"/>
      <c r="G27" s="41"/>
      <c r="H27" s="41"/>
    </row>
    <row r="28" spans="1:8" x14ac:dyDescent="0.25">
      <c r="A28" s="45">
        <v>721190</v>
      </c>
      <c r="B28" s="45"/>
      <c r="C28" s="45"/>
      <c r="D28" s="45"/>
      <c r="E28" s="45"/>
      <c r="F28" s="45"/>
      <c r="G28" s="45"/>
      <c r="H28" s="45"/>
    </row>
  </sheetData>
  <mergeCells count="6"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topLeftCell="A25" workbookViewId="0">
      <selection activeCell="A13" sqref="A13"/>
    </sheetView>
  </sheetViews>
  <sheetFormatPr defaultColWidth="9.109375" defaultRowHeight="15.6" x14ac:dyDescent="0.3"/>
  <cols>
    <col min="1" max="6" width="3" style="1" customWidth="1"/>
    <col min="7" max="7" width="5.33203125" style="1" customWidth="1"/>
    <col min="8" max="8" width="13.6640625" style="8" customWidth="1"/>
    <col min="9" max="9" width="4.44140625" style="8" customWidth="1"/>
    <col min="10" max="10" width="40.109375" style="9" customWidth="1"/>
    <col min="11" max="11" width="14.88671875" style="1" customWidth="1"/>
    <col min="12" max="12" width="13" style="13" customWidth="1"/>
    <col min="13" max="13" width="12.44140625" style="13" customWidth="1"/>
    <col min="14" max="14" width="11.88671875" style="1" customWidth="1"/>
    <col min="15" max="15" width="10.109375" style="1" customWidth="1"/>
    <col min="16" max="16" width="13.88671875" style="1" customWidth="1"/>
    <col min="17" max="17" width="12.33203125" style="1" customWidth="1"/>
    <col min="18" max="18" width="12.5546875" style="1" customWidth="1"/>
    <col min="19" max="16384" width="9.109375" style="1"/>
  </cols>
  <sheetData>
    <row r="1" spans="1:18" ht="7.5" customHeight="1" x14ac:dyDescent="0.3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8" ht="15.75" hidden="1" customHeight="1" x14ac:dyDescent="0.3">
      <c r="H2" s="2"/>
      <c r="I2" s="2"/>
      <c r="J2" s="3"/>
      <c r="L2" s="13" t="e">
        <f>+#REF!-#REF!-#REF!-#REF!-#REF!-#REF!-#REF!-#REF!-#REF!-#REF!-#REF!</f>
        <v>#REF!</v>
      </c>
      <c r="N2" s="1" t="e">
        <f>+#REF!-#REF!-#REF!-#REF!-#REF!-#REF!-#REF!-#REF!-#REF!-#REF!-#REF!</f>
        <v>#REF!</v>
      </c>
      <c r="R2" s="5"/>
    </row>
    <row r="3" spans="1:18" ht="20.25" customHeight="1" x14ac:dyDescent="0.35">
      <c r="A3" s="147" t="s">
        <v>95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6"/>
      <c r="Q3" s="6"/>
    </row>
    <row r="4" spans="1:18" ht="20.25" customHeight="1" x14ac:dyDescent="0.35">
      <c r="A4" s="147" t="s">
        <v>74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6"/>
      <c r="Q4" s="6"/>
    </row>
    <row r="5" spans="1:18" ht="27" customHeight="1" x14ac:dyDescent="0.3">
      <c r="A5" s="155" t="s">
        <v>52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</row>
    <row r="6" spans="1:18" x14ac:dyDescent="0.3">
      <c r="A6" s="168" t="s">
        <v>51</v>
      </c>
      <c r="B6" s="169"/>
      <c r="C6" s="169"/>
      <c r="D6" s="169"/>
      <c r="E6" s="169"/>
      <c r="F6" s="169"/>
      <c r="G6" s="169"/>
      <c r="H6" s="158" t="s">
        <v>70</v>
      </c>
      <c r="I6" s="144" t="s">
        <v>7</v>
      </c>
      <c r="J6" s="145"/>
      <c r="K6" s="145"/>
      <c r="L6" s="145"/>
      <c r="M6" s="145"/>
      <c r="N6" s="145"/>
      <c r="O6" s="145"/>
      <c r="P6" s="145"/>
      <c r="Q6" s="146"/>
    </row>
    <row r="7" spans="1:18" s="13" customFormat="1" ht="49.5" customHeight="1" x14ac:dyDescent="0.3">
      <c r="A7" s="170"/>
      <c r="B7" s="171"/>
      <c r="C7" s="171"/>
      <c r="D7" s="171"/>
      <c r="E7" s="171"/>
      <c r="F7" s="171"/>
      <c r="G7" s="171"/>
      <c r="H7" s="158"/>
      <c r="I7" s="179" t="s">
        <v>2</v>
      </c>
      <c r="J7" s="180"/>
      <c r="K7" s="148" t="s">
        <v>73</v>
      </c>
      <c r="L7" s="148" t="s">
        <v>50</v>
      </c>
      <c r="M7" s="136"/>
      <c r="N7" s="162"/>
      <c r="O7" s="162"/>
      <c r="P7" s="148"/>
      <c r="Q7" s="148"/>
    </row>
    <row r="8" spans="1:18" s="13" customFormat="1" ht="13.5" customHeight="1" x14ac:dyDescent="0.3">
      <c r="A8" s="28" t="s">
        <v>77</v>
      </c>
      <c r="B8" s="28" t="s">
        <v>78</v>
      </c>
      <c r="C8" s="28" t="s">
        <v>79</v>
      </c>
      <c r="D8" s="28"/>
      <c r="E8" s="28"/>
      <c r="F8" s="28"/>
      <c r="G8" s="28"/>
      <c r="H8" s="158"/>
      <c r="I8" s="181"/>
      <c r="J8" s="182"/>
      <c r="K8" s="148"/>
      <c r="L8" s="148"/>
      <c r="M8" s="136"/>
      <c r="N8" s="162"/>
      <c r="O8" s="162"/>
      <c r="P8" s="148"/>
      <c r="Q8" s="148"/>
    </row>
    <row r="9" spans="1:18" ht="16.2" x14ac:dyDescent="0.35">
      <c r="H9" s="7"/>
      <c r="I9" s="178"/>
      <c r="J9" s="178"/>
    </row>
    <row r="10" spans="1:18" s="4" customFormat="1" x14ac:dyDescent="0.3">
      <c r="H10" s="18" t="s">
        <v>28</v>
      </c>
      <c r="I10" s="176"/>
      <c r="J10" s="176"/>
      <c r="K10" s="4" t="s">
        <v>38</v>
      </c>
      <c r="L10" s="4" t="s">
        <v>38</v>
      </c>
      <c r="R10" s="1"/>
    </row>
    <row r="11" spans="1:18" s="4" customFormat="1" x14ac:dyDescent="0.3">
      <c r="H11" s="12">
        <v>41</v>
      </c>
      <c r="I11" s="177"/>
      <c r="J11" s="177"/>
      <c r="K11" s="1"/>
      <c r="L11" s="1">
        <f t="shared" ref="L11:Q12" si="0">L12</f>
        <v>0</v>
      </c>
      <c r="M11" s="1">
        <f t="shared" si="0"/>
        <v>0</v>
      </c>
      <c r="N11" s="1">
        <f t="shared" si="0"/>
        <v>0</v>
      </c>
      <c r="O11" s="1">
        <f t="shared" si="0"/>
        <v>0</v>
      </c>
      <c r="P11" s="1">
        <f t="shared" si="0"/>
        <v>0</v>
      </c>
      <c r="Q11" s="1">
        <f t="shared" si="0"/>
        <v>0</v>
      </c>
    </row>
    <row r="12" spans="1:18" s="4" customFormat="1" x14ac:dyDescent="0.3">
      <c r="H12" s="12"/>
      <c r="I12" s="87"/>
      <c r="J12" s="86"/>
      <c r="K12" s="1"/>
      <c r="L12" s="1">
        <f t="shared" si="0"/>
        <v>0</v>
      </c>
      <c r="M12" s="1">
        <f t="shared" si="0"/>
        <v>0</v>
      </c>
      <c r="N12" s="1">
        <f t="shared" si="0"/>
        <v>0</v>
      </c>
      <c r="O12" s="1">
        <f t="shared" si="0"/>
        <v>0</v>
      </c>
      <c r="P12" s="1">
        <f t="shared" si="0"/>
        <v>0</v>
      </c>
      <c r="Q12" s="1">
        <f t="shared" si="0"/>
        <v>0</v>
      </c>
    </row>
    <row r="13" spans="1:18" x14ac:dyDescent="0.3">
      <c r="I13" s="127"/>
      <c r="J13" s="127"/>
    </row>
    <row r="14" spans="1:18" x14ac:dyDescent="0.3">
      <c r="I14" s="11"/>
      <c r="J14" s="11"/>
    </row>
    <row r="15" spans="1:18" x14ac:dyDescent="0.3">
      <c r="I15" s="11"/>
      <c r="J15" s="11"/>
    </row>
    <row r="16" spans="1:18" s="29" customFormat="1" x14ac:dyDescent="0.3">
      <c r="A16" s="161" t="s">
        <v>41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30">
        <v>70000</v>
      </c>
      <c r="L16" s="30">
        <v>70000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</row>
    <row r="17" spans="1:17" ht="12.75" customHeight="1" x14ac:dyDescent="0.35">
      <c r="H17" s="7"/>
      <c r="I17" s="7"/>
      <c r="J17" s="7"/>
      <c r="K17" s="7"/>
      <c r="L17" s="27"/>
      <c r="M17" s="14"/>
      <c r="N17" s="7"/>
      <c r="O17" s="7"/>
      <c r="P17" s="7"/>
      <c r="Q17" s="7"/>
    </row>
    <row r="18" spans="1:17" ht="12.75" customHeight="1" x14ac:dyDescent="0.35">
      <c r="H18" s="7"/>
      <c r="I18" s="7"/>
      <c r="J18" s="7"/>
      <c r="K18" s="7"/>
      <c r="L18" s="14"/>
      <c r="M18" s="14"/>
      <c r="N18" s="7"/>
      <c r="O18" s="7"/>
      <c r="P18" s="7"/>
      <c r="Q18" s="7"/>
    </row>
    <row r="19" spans="1:17" ht="1.95" customHeight="1" x14ac:dyDescent="0.35">
      <c r="H19" s="7"/>
      <c r="I19" s="7"/>
      <c r="J19" s="7"/>
      <c r="K19" s="7"/>
      <c r="L19" s="14"/>
      <c r="M19" s="14"/>
      <c r="N19" s="7"/>
      <c r="O19" s="7"/>
      <c r="P19" s="7"/>
      <c r="Q19" s="7"/>
    </row>
    <row r="20" spans="1:17" ht="20.25" customHeight="1" x14ac:dyDescent="0.3">
      <c r="H20" s="1"/>
      <c r="I20" s="1"/>
      <c r="J20" s="1"/>
      <c r="L20" s="1"/>
      <c r="M20" s="1"/>
    </row>
    <row r="21" spans="1:17" ht="20.25" customHeight="1" x14ac:dyDescent="0.3">
      <c r="H21" s="1"/>
      <c r="I21" s="1"/>
      <c r="J21" s="1"/>
      <c r="L21" s="1"/>
      <c r="M21" s="1"/>
    </row>
    <row r="22" spans="1:17" ht="27" customHeight="1" x14ac:dyDescent="0.3">
      <c r="H22" s="1"/>
      <c r="I22" s="1"/>
      <c r="J22" s="1"/>
      <c r="L22" s="1"/>
      <c r="M22" s="1"/>
    </row>
    <row r="23" spans="1:17" x14ac:dyDescent="0.3">
      <c r="H23" s="1"/>
      <c r="I23" s="1"/>
      <c r="J23" s="1"/>
      <c r="L23" s="1"/>
      <c r="M23" s="1"/>
    </row>
    <row r="24" spans="1:17" s="13" customFormat="1" ht="49.5" customHeight="1" x14ac:dyDescent="0.3"/>
    <row r="25" spans="1:17" s="13" customFormat="1" ht="13.5" customHeight="1" x14ac:dyDescent="0.3"/>
    <row r="26" spans="1:17" x14ac:dyDescent="0.3">
      <c r="H26" s="1"/>
      <c r="I26" s="1"/>
      <c r="J26" s="1"/>
      <c r="L26" s="1"/>
      <c r="M26" s="1"/>
    </row>
    <row r="27" spans="1:17" s="4" customFormat="1" x14ac:dyDescent="0.3">
      <c r="A27" s="1"/>
    </row>
    <row r="28" spans="1:17" s="4" customFormat="1" x14ac:dyDescent="0.3"/>
    <row r="29" spans="1:17" s="4" customFormat="1" x14ac:dyDescent="0.3"/>
    <row r="30" spans="1:17" x14ac:dyDescent="0.3">
      <c r="H30" s="1"/>
      <c r="I30" s="1"/>
      <c r="J30" s="1"/>
      <c r="L30" s="1"/>
      <c r="M30" s="1"/>
    </row>
    <row r="31" spans="1:17" x14ac:dyDescent="0.3">
      <c r="H31" s="1"/>
      <c r="I31" s="1"/>
      <c r="J31" s="1"/>
      <c r="L31" s="1"/>
      <c r="M31" s="1"/>
    </row>
    <row r="32" spans="1:17" x14ac:dyDescent="0.3">
      <c r="H32" s="1"/>
      <c r="I32" s="1"/>
      <c r="J32" s="1"/>
      <c r="L32" s="1"/>
      <c r="M32" s="1"/>
    </row>
    <row r="33" spans="8:17" s="29" customFormat="1" x14ac:dyDescent="0.3"/>
    <row r="34" spans="8:17" ht="12.75" customHeight="1" x14ac:dyDescent="0.3">
      <c r="H34" s="1"/>
      <c r="I34" s="1"/>
      <c r="J34" s="1"/>
      <c r="L34" s="1"/>
      <c r="M34" s="1"/>
    </row>
    <row r="35" spans="8:17" ht="12.75" customHeight="1" x14ac:dyDescent="0.3">
      <c r="H35" s="1"/>
      <c r="I35" s="1"/>
      <c r="J35" s="1"/>
      <c r="L35" s="1"/>
      <c r="M35" s="1"/>
    </row>
    <row r="36" spans="8:17" ht="1.95" customHeight="1" x14ac:dyDescent="0.35">
      <c r="H36" s="7"/>
      <c r="I36" s="7"/>
      <c r="J36" s="7"/>
      <c r="K36" s="7"/>
      <c r="L36" s="14"/>
      <c r="M36" s="14"/>
      <c r="N36" s="7"/>
      <c r="O36" s="7"/>
      <c r="P36" s="7"/>
      <c r="Q36" s="7"/>
    </row>
  </sheetData>
  <mergeCells count="20">
    <mergeCell ref="A1:Q1"/>
    <mergeCell ref="A3:O3"/>
    <mergeCell ref="A5:Q5"/>
    <mergeCell ref="A6:G7"/>
    <mergeCell ref="K7:K8"/>
    <mergeCell ref="P7:P8"/>
    <mergeCell ref="Q7:Q8"/>
    <mergeCell ref="L7:L8"/>
    <mergeCell ref="M7:M8"/>
    <mergeCell ref="N7:N8"/>
    <mergeCell ref="O7:O8"/>
    <mergeCell ref="A4:O4"/>
    <mergeCell ref="I10:J10"/>
    <mergeCell ref="I11:J11"/>
    <mergeCell ref="I13:J13"/>
    <mergeCell ref="A16:J16"/>
    <mergeCell ref="I9:J9"/>
    <mergeCell ref="H6:H8"/>
    <mergeCell ref="I6:Q6"/>
    <mergeCell ref="I7:J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tvoja</vt:lpstr>
      <vt:lpstr>njihova</vt:lpstr>
      <vt:lpstr>dječiji vrtić</vt:lpstr>
      <vt:lpstr>tvoja!Print_Titles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mastelic</dc:creator>
  <cp:lastModifiedBy>Klara</cp:lastModifiedBy>
  <cp:lastPrinted>2020-10-22T18:36:54Z</cp:lastPrinted>
  <dcterms:created xsi:type="dcterms:W3CDTF">2003-07-09T14:53:12Z</dcterms:created>
  <dcterms:modified xsi:type="dcterms:W3CDTF">2020-11-09T11:16:41Z</dcterms:modified>
</cp:coreProperties>
</file>